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mehta09\Downloads\"/>
    </mc:Choice>
  </mc:AlternateContent>
  <xr:revisionPtr revIDLastSave="0" documentId="13_ncr:1_{EE9C2E9A-7CCF-4151-A924-EEAF5809F27F}" xr6:coauthVersionLast="47" xr6:coauthVersionMax="47" xr10:uidLastSave="{00000000-0000-0000-0000-000000000000}"/>
  <workbookProtection workbookAlgorithmName="SHA-512" workbookHashValue="aqp/v58SBvJJihlJXxx2oSoe2afgk564iWy4ZejV9DKEaWPwYm/ePcXK7thabxf8qB0kkSP45p7ZiUrVeYiCuQ==" workbookSaltValue="taNJ0ZhgfGgm9+cGUnkYNg==" workbookSpinCount="100000" lockStructure="1"/>
  <bookViews>
    <workbookView xWindow="-120" yWindow="-120" windowWidth="29040" windowHeight="17520" xr2:uid="{2B5FEE64-227E-47CF-A301-D40F0656EEEB}"/>
  </bookViews>
  <sheets>
    <sheet name="BCOM Plann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4" l="1"/>
  <c r="D34" i="4" l="1"/>
  <c r="D47" i="4" l="1"/>
  <c r="I24" i="4"/>
  <c r="B12" i="4" l="1"/>
  <c r="G29" i="4"/>
  <c r="G28" i="4" l="1"/>
  <c r="I30" i="4"/>
  <c r="I16" i="4"/>
  <c r="C45" i="4"/>
  <c r="C47" i="4"/>
  <c r="G30" i="4"/>
  <c r="G37" i="4"/>
  <c r="C46" i="4" l="1"/>
  <c r="C12" i="4"/>
  <c r="G38" i="4" l="1"/>
  <c r="I38" i="4" l="1"/>
</calcChain>
</file>

<file path=xl/sharedStrings.xml><?xml version="1.0" encoding="utf-8"?>
<sst xmlns="http://schemas.openxmlformats.org/spreadsheetml/2006/main" count="229" uniqueCount="94">
  <si>
    <t xml:space="preserve">My BCom Planner </t>
  </si>
  <si>
    <t>START BY SELECTING YOUR YEAR LEVEL AND OPTION</t>
  </si>
  <si>
    <t>Entry into BCOM:</t>
  </si>
  <si>
    <t>Y1 (Direct Entry)</t>
  </si>
  <si>
    <t>&lt;- Select from list</t>
  </si>
  <si>
    <t>Option:</t>
  </si>
  <si>
    <t>Undeclared</t>
  </si>
  <si>
    <t>Required Courses</t>
  </si>
  <si>
    <t>Electives</t>
  </si>
  <si>
    <t>General requirements</t>
  </si>
  <si>
    <t>Notes</t>
  </si>
  <si>
    <t>Non-Commerce Upper Level</t>
  </si>
  <si>
    <t>Course</t>
  </si>
  <si>
    <t>Credit Amount</t>
  </si>
  <si>
    <t>Credits Completed</t>
  </si>
  <si>
    <t>Course Code</t>
  </si>
  <si>
    <t>300 or 400 Level, Course 1</t>
  </si>
  <si>
    <t>Accounting</t>
  </si>
  <si>
    <t>27 cr, 12 ul</t>
  </si>
  <si>
    <t>15 cr, 3ul</t>
  </si>
  <si>
    <t>Y2 Transfer</t>
  </si>
  <si>
    <t>COMM_V 105</t>
  </si>
  <si>
    <t>300 or 400 Level, Course 2</t>
  </si>
  <si>
    <t>Entrepreneurship</t>
  </si>
  <si>
    <t>Y3 Transfer</t>
  </si>
  <si>
    <t>ECON_V  101</t>
  </si>
  <si>
    <t>300 or 400 Level, Course 3</t>
  </si>
  <si>
    <t>Finance</t>
  </si>
  <si>
    <t>ECON_V  102</t>
  </si>
  <si>
    <t>300 or 400 Level, Course 4</t>
  </si>
  <si>
    <t>General Business Management</t>
  </si>
  <si>
    <t>MATH_V 100</t>
  </si>
  <si>
    <t>Required credits: 12</t>
  </si>
  <si>
    <t>OBHR</t>
  </si>
  <si>
    <t>Business Technology Management</t>
  </si>
  <si>
    <t>COMM_V 190</t>
  </si>
  <si>
    <t>Non-Commerce Any Level</t>
  </si>
  <si>
    <t>COMM_V 191</t>
  </si>
  <si>
    <t>Marketing</t>
  </si>
  <si>
    <t>COMM_V 192</t>
  </si>
  <si>
    <t>Any Level, Course 1</t>
  </si>
  <si>
    <t>Real Estate</t>
  </si>
  <si>
    <r>
      <t xml:space="preserve">COMM_V 196 </t>
    </r>
    <r>
      <rPr>
        <sz val="11"/>
        <color rgb="FFFF0000"/>
        <rFont val="Calibri"/>
        <family val="2"/>
        <scheme val="minor"/>
      </rPr>
      <t>*</t>
    </r>
  </si>
  <si>
    <t>Any Level, Course 2</t>
  </si>
  <si>
    <t>Global Supply Chain &amp; Logistics</t>
  </si>
  <si>
    <t>27 cr, 12ul</t>
  </si>
  <si>
    <t>12 cr</t>
  </si>
  <si>
    <r>
      <t xml:space="preserve">COMM_V 202 </t>
    </r>
    <r>
      <rPr>
        <sz val="11"/>
        <color rgb="FFFF0000"/>
        <rFont val="Calibri"/>
        <family val="2"/>
        <scheme val="minor"/>
      </rPr>
      <t>**</t>
    </r>
  </si>
  <si>
    <t>Any Level, Course 3</t>
  </si>
  <si>
    <t>30 cr, 12ul</t>
  </si>
  <si>
    <t>COMM_V 203</t>
  </si>
  <si>
    <t>Any Level, Course 4</t>
  </si>
  <si>
    <t>COMM_V 204</t>
  </si>
  <si>
    <t>Any Level, Course 5</t>
  </si>
  <si>
    <t>Operations &amp; Logistics</t>
  </si>
  <si>
    <t>COMM_V 205</t>
  </si>
  <si>
    <t>Required credits: 15</t>
  </si>
  <si>
    <t>COMM_V 293</t>
  </si>
  <si>
    <t>COMM_V 294</t>
  </si>
  <si>
    <t>Commerce or Non-Commerce Upper Level</t>
  </si>
  <si>
    <t>COMM_V 295</t>
  </si>
  <si>
    <t>COMM_V 296</t>
  </si>
  <si>
    <t>COMM_V 298</t>
  </si>
  <si>
    <t>COMM_V 393</t>
  </si>
  <si>
    <t>COMM_V 394</t>
  </si>
  <si>
    <t>Commerce or Non-Commerce Any Level</t>
  </si>
  <si>
    <r>
      <t xml:space="preserve">COMM_V 396 </t>
    </r>
    <r>
      <rPr>
        <sz val="11"/>
        <color rgb="FFFF0000"/>
        <rFont val="Calibri"/>
        <family val="2"/>
        <scheme val="minor"/>
      </rPr>
      <t>*</t>
    </r>
  </si>
  <si>
    <t>18 cr, 6ul</t>
  </si>
  <si>
    <t>COMM_V 491</t>
  </si>
  <si>
    <t>Required Credits:</t>
  </si>
  <si>
    <t>* A minimum grade of 60% is required.</t>
  </si>
  <si>
    <t xml:space="preserve">** This is a 1 credit course. </t>
  </si>
  <si>
    <t>Option Required Courses</t>
  </si>
  <si>
    <t>Humanities &amp; Social Sciences/Sciences Requirement</t>
  </si>
  <si>
    <r>
      <t>Students with Y1 entry from 2022W or later, Y2 transfer from 2023W or later, or Y3 transfer from 2024W or later must complete 3 credits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humanities and 3 credits of sciences/social sciences (any level). 
</t>
    </r>
    <r>
      <rPr>
        <b/>
        <sz val="11"/>
        <color rgb="FF000000"/>
        <rFont val="Calibri"/>
        <family val="2"/>
        <scheme val="minor"/>
      </rPr>
      <t xml:space="preserve">Note: </t>
    </r>
    <r>
      <rPr>
        <sz val="11"/>
        <color rgb="FF000000"/>
        <rFont val="Calibri"/>
        <family val="2"/>
        <scheme val="minor"/>
      </rPr>
      <t>These are not additional courses, they should be included in the courses you have listed above.</t>
    </r>
  </si>
  <si>
    <t>Co-op Tracker (Optional)</t>
  </si>
  <si>
    <t>Note: These courses do not count for credit toward your degree and cannot be used to fulfill elective requirements. Completion of 3 terms (9 credits) in Co-op will, however, be noted on your transcript.</t>
  </si>
  <si>
    <t>Co-op, Term 1</t>
  </si>
  <si>
    <t>Co-op, Term 2</t>
  </si>
  <si>
    <t>Co-op, Term 3</t>
  </si>
  <si>
    <t>Tailor your BCom journey to you</t>
  </si>
  <si>
    <t xml:space="preserve">Resources </t>
  </si>
  <si>
    <t xml:space="preserve">Promotion Requirements </t>
  </si>
  <si>
    <t>https://mybcom.sauder.ubc.ca/courses-money-and-enrolment/exams-and-grades/academic-standing</t>
  </si>
  <si>
    <t xml:space="preserve">Electives Requirements </t>
  </si>
  <si>
    <t xml:space="preserve">https://mybcom.sauder.ubc.ca/elective-requirements </t>
  </si>
  <si>
    <t>Transfer credits</t>
  </si>
  <si>
    <t xml:space="preserve">https://mybcom.sauder.ubc.ca/your-degree/degree-requirements/transfer-credits </t>
  </si>
  <si>
    <t>Specialization / options</t>
  </si>
  <si>
    <t>https://mybcom.sauder.ubc.ca/options</t>
  </si>
  <si>
    <t>Double specialization guidelines</t>
  </si>
  <si>
    <t xml:space="preserve">https://mybcom.sauder.ubc.ca/your-degree/specializations/double-specialization </t>
  </si>
  <si>
    <t>Book a meeting with an OSAS advisor</t>
  </si>
  <si>
    <t xml:space="preserve">https://mybcom.sauder.ubc.ca/advising-support/academic-advising/book-appointment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</si>
</sst>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5" borderId="0" applyNumberFormat="0" applyBorder="0" applyAlignment="0" applyProtection="0"/>
  </cellStyleXfs>
  <cellXfs count="131">
    <xf numFmtId="0" fontId="0" fillId="0" borderId="0" xfId="0"/>
    <xf numFmtId="0" fontId="4" fillId="9" borderId="0" xfId="0" applyFont="1" applyFill="1" applyAlignment="1">
      <alignment vertical="center"/>
    </xf>
    <xf numFmtId="0" fontId="5" fillId="9" borderId="0" xfId="1" applyFont="1" applyFill="1" applyBorder="1" applyAlignment="1" applyProtection="1">
      <alignment vertical="center"/>
    </xf>
    <xf numFmtId="0" fontId="17" fillId="9" borderId="0" xfId="1" applyFont="1" applyFill="1" applyBorder="1" applyAlignment="1" applyProtection="1">
      <alignment vertical="center"/>
    </xf>
    <xf numFmtId="1" fontId="6" fillId="9" borderId="0" xfId="0" applyNumberFormat="1" applyFont="1" applyFill="1" applyAlignment="1">
      <alignment vertical="center" wrapText="1"/>
    </xf>
    <xf numFmtId="0" fontId="4" fillId="4" borderId="0" xfId="0" applyFont="1" applyFill="1" applyAlignment="1" applyProtection="1">
      <alignment vertical="center"/>
      <protection locked="0" hidden="1"/>
    </xf>
    <xf numFmtId="0" fontId="4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9" fillId="4" borderId="0" xfId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/>
      <protection locked="0" hidden="1"/>
    </xf>
    <xf numFmtId="0" fontId="13" fillId="0" borderId="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vertical="center"/>
      <protection locked="0"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4" fillId="0" borderId="3" xfId="0" applyFont="1" applyBorder="1" applyAlignment="1" applyProtection="1">
      <alignment vertical="center" wrapText="1"/>
      <protection locked="0" hidden="1"/>
    </xf>
    <xf numFmtId="0" fontId="12" fillId="8" borderId="7" xfId="0" applyFont="1" applyFill="1" applyBorder="1" applyAlignment="1" applyProtection="1">
      <alignment vertical="center"/>
      <protection hidden="1"/>
    </xf>
    <xf numFmtId="0" fontId="4" fillId="8" borderId="0" xfId="0" applyFont="1" applyFill="1" applyAlignment="1" applyProtection="1">
      <alignment horizontal="center" vertical="center"/>
      <protection hidden="1"/>
    </xf>
    <xf numFmtId="0" fontId="12" fillId="8" borderId="0" xfId="0" applyFont="1" applyFill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vertical="center"/>
      <protection hidden="1"/>
    </xf>
    <xf numFmtId="0" fontId="4" fillId="8" borderId="9" xfId="0" applyFont="1" applyFill="1" applyBorder="1" applyAlignment="1" applyProtection="1">
      <alignment horizontal="center" vertical="center"/>
      <protection hidden="1"/>
    </xf>
    <xf numFmtId="0" fontId="12" fillId="8" borderId="9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  <protection locked="0" hidden="1"/>
    </xf>
    <xf numFmtId="0" fontId="13" fillId="0" borderId="5" xfId="0" applyFont="1" applyBorder="1" applyAlignment="1" applyProtection="1">
      <alignment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3" fillId="8" borderId="8" xfId="0" applyFont="1" applyFill="1" applyBorder="1" applyAlignment="1" applyProtection="1">
      <alignment vertical="center"/>
      <protection hidden="1"/>
    </xf>
    <xf numFmtId="1" fontId="3" fillId="8" borderId="9" xfId="0" applyNumberFormat="1" applyFont="1" applyFill="1" applyBorder="1" applyAlignment="1" applyProtection="1">
      <alignment horizontal="center" vertical="center"/>
      <protection hidden="1"/>
    </xf>
    <xf numFmtId="0" fontId="3" fillId="8" borderId="9" xfId="0" applyFont="1" applyFill="1" applyBorder="1" applyAlignment="1" applyProtection="1">
      <alignment horizontal="center" vertical="center"/>
      <protection hidden="1"/>
    </xf>
    <xf numFmtId="1" fontId="4" fillId="0" borderId="4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vertical="center"/>
      <protection hidden="1"/>
    </xf>
    <xf numFmtId="0" fontId="18" fillId="4" borderId="0" xfId="0" applyFont="1" applyFill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7" fillId="4" borderId="0" xfId="1" applyFont="1" applyFill="1" applyBorder="1" applyAlignment="1" applyProtection="1">
      <alignment vertical="center"/>
      <protection locked="0" hidden="1"/>
    </xf>
    <xf numFmtId="0" fontId="13" fillId="0" borderId="7" xfId="0" applyFont="1" applyBorder="1" applyAlignment="1" applyProtection="1">
      <alignment horizontal="center" vertical="center"/>
      <protection locked="0" hidden="1"/>
    </xf>
    <xf numFmtId="1" fontId="6" fillId="4" borderId="0" xfId="0" applyNumberFormat="1" applyFont="1" applyFill="1" applyAlignment="1" applyProtection="1">
      <alignment vertical="center" wrapText="1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vertical="center" wrapText="1"/>
      <protection locked="0" hidden="1"/>
    </xf>
    <xf numFmtId="0" fontId="4" fillId="0" borderId="7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vertical="center" wrapText="1"/>
      <protection locked="0" hidden="1"/>
    </xf>
    <xf numFmtId="0" fontId="3" fillId="4" borderId="0" xfId="0" applyFont="1" applyFill="1" applyAlignment="1" applyProtection="1">
      <alignment vertical="center"/>
      <protection hidden="1"/>
    </xf>
    <xf numFmtId="1" fontId="3" fillId="4" borderId="0" xfId="0" applyNumberFormat="1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4" fillId="0" borderId="2" xfId="1" applyFont="1" applyFill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2" fillId="4" borderId="11" xfId="0" applyFont="1" applyFill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1" fillId="4" borderId="5" xfId="1" applyFill="1" applyBorder="1" applyAlignment="1" applyProtection="1">
      <alignment horizontal="left" vertical="center"/>
      <protection hidden="1"/>
    </xf>
    <xf numFmtId="0" fontId="1" fillId="4" borderId="6" xfId="1" applyFill="1" applyBorder="1" applyAlignment="1" applyProtection="1">
      <alignment horizontal="left" vertical="center"/>
      <protection hidden="1"/>
    </xf>
    <xf numFmtId="0" fontId="1" fillId="4" borderId="10" xfId="1" applyFill="1" applyBorder="1" applyAlignment="1" applyProtection="1">
      <alignment horizontal="left" vertical="center"/>
      <protection hidden="1"/>
    </xf>
    <xf numFmtId="0" fontId="1" fillId="4" borderId="7" xfId="1" applyFill="1" applyBorder="1" applyAlignment="1" applyProtection="1">
      <alignment horizontal="left" vertical="center"/>
      <protection hidden="1"/>
    </xf>
    <xf numFmtId="0" fontId="1" fillId="4" borderId="0" xfId="1" applyFill="1" applyBorder="1" applyAlignment="1" applyProtection="1">
      <alignment horizontal="left" vertical="center"/>
      <protection hidden="1"/>
    </xf>
    <xf numFmtId="0" fontId="1" fillId="4" borderId="14" xfId="1" applyFill="1" applyBorder="1" applyAlignment="1" applyProtection="1">
      <alignment horizontal="left" vertical="center"/>
      <protection hidden="1"/>
    </xf>
    <xf numFmtId="0" fontId="1" fillId="4" borderId="8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16" xfId="1" applyFill="1" applyBorder="1" applyAlignment="1" applyProtection="1">
      <alignment horizontal="left" vertical="center"/>
      <protection hidden="1"/>
    </xf>
    <xf numFmtId="1" fontId="4" fillId="0" borderId="0" xfId="0" applyNumberFormat="1" applyFont="1" applyAlignment="1" applyProtection="1">
      <alignment horizontal="center" vertical="center" wrapText="1"/>
      <protection locked="0"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14" fillId="7" borderId="9" xfId="0" applyFont="1" applyFill="1" applyBorder="1" applyAlignment="1" applyProtection="1">
      <alignment horizontal="center" vertical="center"/>
      <protection hidden="1"/>
    </xf>
    <xf numFmtId="0" fontId="14" fillId="7" borderId="0" xfId="0" applyFont="1" applyFill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left" vertical="center"/>
      <protection hidden="1"/>
    </xf>
    <xf numFmtId="0" fontId="18" fillId="4" borderId="10" xfId="0" applyFont="1" applyFill="1" applyBorder="1" applyAlignment="1" applyProtection="1">
      <alignment horizontal="left" vertical="center"/>
      <protection hidden="1"/>
    </xf>
    <xf numFmtId="0" fontId="17" fillId="4" borderId="11" xfId="1" applyFont="1" applyFill="1" applyBorder="1" applyAlignment="1" applyProtection="1">
      <alignment horizontal="center" vertical="center"/>
      <protection hidden="1"/>
    </xf>
    <xf numFmtId="0" fontId="17" fillId="4" borderId="12" xfId="1" applyFont="1" applyFill="1" applyBorder="1" applyAlignment="1" applyProtection="1">
      <alignment horizontal="center" vertical="center"/>
      <protection hidden="1"/>
    </xf>
    <xf numFmtId="0" fontId="17" fillId="4" borderId="13" xfId="1" applyFont="1" applyFill="1" applyBorder="1" applyAlignment="1" applyProtection="1">
      <alignment horizontal="center" vertical="center"/>
      <protection hidden="1"/>
    </xf>
    <xf numFmtId="0" fontId="3" fillId="6" borderId="11" xfId="1" applyFont="1" applyFill="1" applyBorder="1" applyAlignment="1" applyProtection="1">
      <alignment horizontal="center" vertical="center" wrapText="1"/>
      <protection hidden="1"/>
    </xf>
    <xf numFmtId="0" fontId="3" fillId="6" borderId="12" xfId="1" applyFont="1" applyFill="1" applyBorder="1" applyAlignment="1" applyProtection="1">
      <alignment horizontal="center" vertical="center" wrapText="1"/>
      <protection hidden="1"/>
    </xf>
    <xf numFmtId="0" fontId="3" fillId="6" borderId="13" xfId="1" applyFont="1" applyFill="1" applyBorder="1" applyAlignment="1" applyProtection="1">
      <alignment horizontal="center" vertical="center" wrapText="1"/>
      <protection hidden="1"/>
    </xf>
    <xf numFmtId="0" fontId="12" fillId="0" borderId="11" xfId="2" applyFont="1" applyFill="1" applyBorder="1" applyAlignment="1" applyProtection="1">
      <alignment horizontal="center" vertical="center"/>
      <protection locked="0" hidden="1"/>
    </xf>
    <xf numFmtId="0" fontId="12" fillId="0" borderId="12" xfId="2" applyFont="1" applyFill="1" applyBorder="1" applyAlignment="1" applyProtection="1">
      <alignment horizontal="center" vertical="center"/>
      <protection locked="0" hidden="1"/>
    </xf>
    <xf numFmtId="0" fontId="12" fillId="0" borderId="13" xfId="2" applyFont="1" applyFill="1" applyBorder="1" applyAlignment="1" applyProtection="1">
      <alignment horizontal="center" vertical="center"/>
      <protection locked="0" hidden="1"/>
    </xf>
    <xf numFmtId="1" fontId="4" fillId="0" borderId="5" xfId="0" applyNumberFormat="1" applyFont="1" applyBorder="1" applyAlignment="1" applyProtection="1">
      <alignment horizontal="left" vertical="center" wrapText="1"/>
      <protection hidden="1"/>
    </xf>
    <xf numFmtId="1" fontId="4" fillId="0" borderId="6" xfId="0" applyNumberFormat="1" applyFont="1" applyBorder="1" applyAlignment="1" applyProtection="1">
      <alignment horizontal="left" vertical="center" wrapText="1"/>
      <protection hidden="1"/>
    </xf>
    <xf numFmtId="1" fontId="4" fillId="0" borderId="10" xfId="0" applyNumberFormat="1" applyFont="1" applyBorder="1" applyAlignment="1" applyProtection="1">
      <alignment horizontal="left" vertical="center" wrapText="1"/>
      <protection hidden="1"/>
    </xf>
    <xf numFmtId="1" fontId="4" fillId="0" borderId="7" xfId="0" applyNumberFormat="1" applyFont="1" applyBorder="1" applyAlignment="1" applyProtection="1">
      <alignment horizontal="left" vertical="center" wrapText="1"/>
      <protection hidden="1"/>
    </xf>
    <xf numFmtId="1" fontId="4" fillId="0" borderId="0" xfId="0" applyNumberFormat="1" applyFont="1" applyAlignment="1" applyProtection="1">
      <alignment horizontal="left" vertical="center" wrapText="1"/>
      <protection hidden="1"/>
    </xf>
    <xf numFmtId="1" fontId="4" fillId="0" borderId="14" xfId="0" applyNumberFormat="1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 applyProtection="1">
      <alignment horizontal="left" vertical="center" wrapText="1"/>
      <protection hidden="1"/>
    </xf>
    <xf numFmtId="1" fontId="4" fillId="0" borderId="9" xfId="0" applyNumberFormat="1" applyFont="1" applyBorder="1" applyAlignment="1" applyProtection="1">
      <alignment horizontal="left" vertical="center" wrapText="1"/>
      <protection hidden="1"/>
    </xf>
    <xf numFmtId="1" fontId="4" fillId="0" borderId="16" xfId="0" applyNumberFormat="1" applyFont="1" applyBorder="1" applyAlignment="1" applyProtection="1">
      <alignment horizontal="left" vertical="center" wrapText="1"/>
      <protection hidden="1"/>
    </xf>
    <xf numFmtId="0" fontId="16" fillId="2" borderId="11" xfId="1" applyFont="1" applyFill="1" applyBorder="1" applyAlignment="1" applyProtection="1">
      <alignment horizontal="center" vertical="center" wrapText="1"/>
      <protection locked="0"/>
    </xf>
    <xf numFmtId="0" fontId="16" fillId="2" borderId="12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center" vertical="center" wrapText="1"/>
      <protection locked="0"/>
    </xf>
    <xf numFmtId="0" fontId="17" fillId="3" borderId="11" xfId="1" applyFont="1" applyFill="1" applyBorder="1" applyAlignment="1" applyProtection="1">
      <alignment horizontal="center" vertical="center" wrapText="1"/>
      <protection hidden="1"/>
    </xf>
    <xf numFmtId="0" fontId="17" fillId="3" borderId="12" xfId="1" applyFont="1" applyFill="1" applyBorder="1" applyAlignment="1" applyProtection="1">
      <alignment horizontal="center" vertical="center" wrapText="1"/>
      <protection hidden="1"/>
    </xf>
    <xf numFmtId="0" fontId="12" fillId="3" borderId="11" xfId="0" applyFont="1" applyFill="1" applyBorder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10" fillId="4" borderId="20" xfId="0" applyFont="1" applyFill="1" applyBorder="1" applyAlignment="1" applyProtection="1">
      <alignment horizontal="left" vertical="center"/>
      <protection hidden="1"/>
    </xf>
    <xf numFmtId="0" fontId="10" fillId="4" borderId="21" xfId="0" applyFont="1" applyFill="1" applyBorder="1" applyAlignment="1" applyProtection="1">
      <alignment horizontal="left" vertical="center"/>
      <protection hidden="1"/>
    </xf>
    <xf numFmtId="0" fontId="10" fillId="4" borderId="15" xfId="0" applyFont="1" applyFill="1" applyBorder="1" applyAlignment="1" applyProtection="1">
      <alignment horizontal="left" vertical="center"/>
      <protection hidden="1"/>
    </xf>
    <xf numFmtId="0" fontId="10" fillId="4" borderId="17" xfId="0" applyFont="1" applyFill="1" applyBorder="1" applyAlignment="1" applyProtection="1">
      <alignment horizontal="left" vertical="center"/>
      <protection hidden="1"/>
    </xf>
    <xf numFmtId="0" fontId="10" fillId="0" borderId="15" xfId="0" applyFont="1" applyBorder="1" applyAlignment="1" applyProtection="1">
      <alignment horizontal="left" vertical="center"/>
      <protection hidden="1"/>
    </xf>
    <xf numFmtId="0" fontId="10" fillId="0" borderId="17" xfId="0" applyFont="1" applyBorder="1" applyAlignment="1" applyProtection="1">
      <alignment horizontal="left" vertical="center"/>
      <protection hidden="1"/>
    </xf>
    <xf numFmtId="0" fontId="18" fillId="4" borderId="8" xfId="0" applyFont="1" applyFill="1" applyBorder="1" applyAlignment="1" applyProtection="1">
      <alignment horizontal="left" vertical="center"/>
      <protection hidden="1"/>
    </xf>
    <xf numFmtId="0" fontId="18" fillId="4" borderId="16" xfId="0" applyFont="1" applyFill="1" applyBorder="1" applyAlignment="1" applyProtection="1">
      <alignment horizontal="left" vertical="center"/>
      <protection hidden="1"/>
    </xf>
    <xf numFmtId="0" fontId="10" fillId="4" borderId="18" xfId="0" applyFont="1" applyFill="1" applyBorder="1" applyAlignment="1" applyProtection="1">
      <alignment horizontal="left" vertical="center"/>
      <protection hidden="1"/>
    </xf>
    <xf numFmtId="0" fontId="10" fillId="4" borderId="19" xfId="0" applyFont="1" applyFill="1" applyBorder="1" applyAlignment="1" applyProtection="1">
      <alignment horizontal="left" vertical="center"/>
      <protection hidden="1"/>
    </xf>
    <xf numFmtId="0" fontId="4" fillId="6" borderId="5" xfId="1" applyFont="1" applyFill="1" applyBorder="1" applyAlignment="1" applyProtection="1">
      <alignment horizontal="left" vertical="center" wrapText="1"/>
      <protection hidden="1"/>
    </xf>
    <xf numFmtId="0" fontId="4" fillId="6" borderId="6" xfId="1" applyFont="1" applyFill="1" applyBorder="1" applyAlignment="1" applyProtection="1">
      <alignment horizontal="left" vertical="center" wrapText="1"/>
      <protection hidden="1"/>
    </xf>
    <xf numFmtId="0" fontId="4" fillId="6" borderId="10" xfId="1" applyFont="1" applyFill="1" applyBorder="1" applyAlignment="1" applyProtection="1">
      <alignment horizontal="left" vertical="center" wrapText="1"/>
      <protection hidden="1"/>
    </xf>
    <xf numFmtId="0" fontId="4" fillId="6" borderId="7" xfId="1" applyFont="1" applyFill="1" applyBorder="1" applyAlignment="1" applyProtection="1">
      <alignment horizontal="left" vertical="center" wrapText="1"/>
      <protection hidden="1"/>
    </xf>
    <xf numFmtId="0" fontId="4" fillId="6" borderId="0" xfId="1" applyFont="1" applyFill="1" applyBorder="1" applyAlignment="1" applyProtection="1">
      <alignment horizontal="left" vertical="center" wrapText="1"/>
      <protection hidden="1"/>
    </xf>
    <xf numFmtId="0" fontId="4" fillId="6" borderId="14" xfId="1" applyFont="1" applyFill="1" applyBorder="1" applyAlignment="1" applyProtection="1">
      <alignment horizontal="left" vertical="center" wrapText="1"/>
      <protection hidden="1"/>
    </xf>
    <xf numFmtId="0" fontId="4" fillId="6" borderId="8" xfId="1" applyFont="1" applyFill="1" applyBorder="1" applyAlignment="1" applyProtection="1">
      <alignment horizontal="left" vertical="center" wrapText="1"/>
      <protection hidden="1"/>
    </xf>
    <xf numFmtId="0" fontId="4" fillId="6" borderId="9" xfId="1" applyFont="1" applyFill="1" applyBorder="1" applyAlignment="1" applyProtection="1">
      <alignment horizontal="left" vertical="center" wrapText="1"/>
      <protection hidden="1"/>
    </xf>
    <xf numFmtId="0" fontId="4" fillId="6" borderId="16" xfId="1" applyFont="1" applyFill="1" applyBorder="1" applyAlignment="1" applyProtection="1">
      <alignment horizontal="left" vertical="center" wrapText="1"/>
      <protection hidden="1"/>
    </xf>
  </cellXfs>
  <cellStyles count="3">
    <cellStyle name="Hyperlink" xfId="1" builtinId="8"/>
    <cellStyle name="Neutral" xfId="2" builtinId="28"/>
    <cellStyle name="Normal" xfId="0" builtinId="0"/>
  </cellStyles>
  <dxfs count="2"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  <color rgb="FFFF9999"/>
      <color rgb="FFFF0066"/>
      <color rgb="FFFF5050"/>
      <color rgb="FFEEFCE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bcom.sauder.ubc.ca/elective-requirements" TargetMode="External"/><Relationship Id="rId3" Type="http://schemas.openxmlformats.org/officeDocument/2006/relationships/hyperlink" Target="https://mybcom.sauder.ubc.ca/your-degree/specializations/double-specialization" TargetMode="External"/><Relationship Id="rId7" Type="http://schemas.openxmlformats.org/officeDocument/2006/relationships/hyperlink" Target="https://mybcom.sauder.ubc.ca/options" TargetMode="External"/><Relationship Id="rId2" Type="http://schemas.openxmlformats.org/officeDocument/2006/relationships/hyperlink" Target="https://mybcom.sauder.ubc.ca/your-degree/degree-requirements/transfer-credits" TargetMode="External"/><Relationship Id="rId1" Type="http://schemas.openxmlformats.org/officeDocument/2006/relationships/hyperlink" Target="https://mybcom.sauder.ubc.ca/options" TargetMode="External"/><Relationship Id="rId6" Type="http://schemas.openxmlformats.org/officeDocument/2006/relationships/hyperlink" Target="https://mybcom.sauder.ubc.ca/elective-requirements" TargetMode="External"/><Relationship Id="rId5" Type="http://schemas.openxmlformats.org/officeDocument/2006/relationships/hyperlink" Target="https://mybcom.sauder.ubc.ca/elective-requirement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ybcom.sauder.ubc.ca/advising-support/academic-advising/book-appointment" TargetMode="External"/><Relationship Id="rId9" Type="http://schemas.openxmlformats.org/officeDocument/2006/relationships/hyperlink" Target="https://mybcom.sauder.ubc.ca/courses-money-enrolment/program-requirements/bcom-require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5E7E-B551-4F46-9715-4501F7B32FB4}">
  <sheetPr codeName="Sheet1"/>
  <dimension ref="A1:XFC183"/>
  <sheetViews>
    <sheetView tabSelected="1" topLeftCell="A45" zoomScaleNormal="100" workbookViewId="0">
      <selection activeCell="K74" sqref="K74"/>
    </sheetView>
  </sheetViews>
  <sheetFormatPr defaultColWidth="0" defaultRowHeight="15" x14ac:dyDescent="0.25"/>
  <cols>
    <col min="1" max="1" width="8.85546875" style="5" customWidth="1"/>
    <col min="2" max="2" width="17.42578125" style="40" customWidth="1"/>
    <col min="3" max="3" width="15.28515625" style="49" customWidth="1"/>
    <col min="4" max="4" width="16.5703125" style="49" customWidth="1"/>
    <col min="5" max="5" width="12.140625" style="40" customWidth="1"/>
    <col min="6" max="6" width="9.140625" style="40" customWidth="1"/>
    <col min="7" max="7" width="23.28515625" style="40" bestFit="1" customWidth="1"/>
    <col min="8" max="8" width="16.140625" style="49" bestFit="1" customWidth="1"/>
    <col min="9" max="9" width="17.28515625" style="49" bestFit="1" customWidth="1"/>
    <col min="10" max="10" width="12.7109375" style="40" customWidth="1"/>
    <col min="11" max="11" width="9.140625" style="5" customWidth="1"/>
    <col min="12" max="12" width="20.28515625" style="1" customWidth="1"/>
    <col min="13" max="13" width="16.85546875" style="1" customWidth="1"/>
    <col min="14" max="14" width="20.140625" style="1" customWidth="1"/>
    <col min="15" max="15" width="16.42578125" style="1" customWidth="1"/>
    <col min="16" max="16" width="33.5703125" style="1" customWidth="1"/>
    <col min="17" max="17" width="29.7109375" style="1" customWidth="1"/>
    <col min="18" max="72" width="9.140625" style="1" hidden="1" customWidth="1"/>
    <col min="73" max="73" width="20.28515625" style="1" hidden="1" customWidth="1"/>
    <col min="74" max="16380" width="8.85546875" style="1" hidden="1" customWidth="1"/>
    <col min="16381" max="16382" width="15.42578125" style="1" hidden="1" customWidth="1"/>
    <col min="16383" max="16383" width="15.42578125" style="1" hidden="1"/>
    <col min="16384" max="16384" width="17.7109375" style="1" hidden="1"/>
  </cols>
  <sheetData>
    <row r="1" spans="2:34" ht="15.75" thickBot="1" x14ac:dyDescent="0.3">
      <c r="B1" s="6"/>
      <c r="C1" s="7"/>
      <c r="D1" s="7"/>
      <c r="E1" s="6"/>
      <c r="F1" s="6"/>
      <c r="G1" s="6"/>
      <c r="H1" s="7"/>
      <c r="I1" s="7"/>
      <c r="J1" s="6"/>
    </row>
    <row r="2" spans="2:34" ht="27" thickBot="1" x14ac:dyDescent="0.3">
      <c r="B2" s="80" t="s">
        <v>0</v>
      </c>
      <c r="C2" s="81"/>
      <c r="D2" s="81"/>
      <c r="E2" s="81"/>
      <c r="F2" s="81"/>
      <c r="G2" s="81"/>
      <c r="H2" s="81"/>
      <c r="I2" s="81"/>
      <c r="J2" s="82"/>
    </row>
    <row r="3" spans="2:34" x14ac:dyDescent="0.25">
      <c r="B3" s="6"/>
      <c r="C3" s="7"/>
      <c r="D3" s="7"/>
      <c r="E3" s="6"/>
      <c r="F3" s="6"/>
      <c r="G3" s="6"/>
      <c r="H3" s="7"/>
      <c r="I3" s="7"/>
      <c r="J3" s="6"/>
    </row>
    <row r="4" spans="2:34" ht="19.5" thickBot="1" x14ac:dyDescent="0.3">
      <c r="B4" s="6"/>
      <c r="C4" s="7"/>
      <c r="D4" s="83" t="s">
        <v>1</v>
      </c>
      <c r="E4" s="83"/>
      <c r="F4" s="83"/>
      <c r="G4" s="83"/>
      <c r="H4" s="84"/>
      <c r="I4" s="7"/>
      <c r="J4" s="6"/>
    </row>
    <row r="5" spans="2:34" ht="15.75" thickBot="1" x14ac:dyDescent="0.3">
      <c r="B5" s="6"/>
      <c r="C5" s="7"/>
      <c r="D5" s="8" t="s">
        <v>2</v>
      </c>
      <c r="E5" s="93" t="s">
        <v>3</v>
      </c>
      <c r="F5" s="94"/>
      <c r="G5" s="95"/>
      <c r="H5" s="9" t="s">
        <v>4</v>
      </c>
      <c r="I5" s="7"/>
      <c r="J5" s="6"/>
    </row>
    <row r="6" spans="2:34" ht="15.75" thickBot="1" x14ac:dyDescent="0.3">
      <c r="B6" s="6"/>
      <c r="C6" s="7"/>
      <c r="D6" s="10" t="s">
        <v>5</v>
      </c>
      <c r="E6" s="93" t="s">
        <v>6</v>
      </c>
      <c r="F6" s="94"/>
      <c r="G6" s="95"/>
      <c r="H6" s="9" t="s">
        <v>4</v>
      </c>
      <c r="I6" s="7"/>
      <c r="J6" s="6"/>
    </row>
    <row r="7" spans="2:34" ht="15.75" thickBot="1" x14ac:dyDescent="0.3">
      <c r="B7" s="6"/>
      <c r="C7" s="7"/>
      <c r="D7" s="7"/>
      <c r="E7" s="6"/>
      <c r="F7" s="6"/>
      <c r="G7" s="6"/>
      <c r="H7" s="7"/>
      <c r="I7" s="7"/>
      <c r="J7" s="6"/>
    </row>
    <row r="8" spans="2:34" ht="21.6" customHeight="1" thickBot="1" x14ac:dyDescent="0.3">
      <c r="B8" s="105" t="s">
        <v>7</v>
      </c>
      <c r="C8" s="106"/>
      <c r="D8" s="106"/>
      <c r="E8" s="107"/>
      <c r="F8" s="6"/>
      <c r="G8" s="105" t="s">
        <v>8</v>
      </c>
      <c r="H8" s="106"/>
      <c r="I8" s="106"/>
      <c r="J8" s="107"/>
    </row>
    <row r="9" spans="2:34" ht="19.5" thickBot="1" x14ac:dyDescent="0.3">
      <c r="B9" s="11"/>
      <c r="C9" s="11"/>
      <c r="D9" s="11"/>
      <c r="E9" s="11"/>
      <c r="F9" s="6"/>
      <c r="G9" s="11"/>
      <c r="H9" s="11"/>
      <c r="I9" s="11"/>
      <c r="J9" s="11"/>
    </row>
    <row r="10" spans="2:34" ht="15" customHeight="1" thickBot="1" x14ac:dyDescent="0.3">
      <c r="B10" s="110" t="s">
        <v>9</v>
      </c>
      <c r="C10" s="111"/>
      <c r="D10" s="111"/>
      <c r="E10" s="12" t="s">
        <v>10</v>
      </c>
      <c r="F10" s="6"/>
      <c r="G10" s="110" t="s">
        <v>11</v>
      </c>
      <c r="H10" s="111"/>
      <c r="I10" s="111"/>
      <c r="J10" s="13" t="s">
        <v>10</v>
      </c>
    </row>
    <row r="11" spans="2:34" ht="30" x14ac:dyDescent="0.25">
      <c r="B11" s="14" t="s">
        <v>12</v>
      </c>
      <c r="C11" s="15" t="s">
        <v>13</v>
      </c>
      <c r="D11" s="16" t="s">
        <v>14</v>
      </c>
      <c r="E11" s="17"/>
      <c r="F11" s="6"/>
      <c r="G11" s="18"/>
      <c r="H11" s="19" t="s">
        <v>15</v>
      </c>
      <c r="I11" s="16" t="s">
        <v>14</v>
      </c>
      <c r="J11" s="20"/>
      <c r="AH11" s="1" t="s">
        <v>3</v>
      </c>
    </row>
    <row r="12" spans="2:34" x14ac:dyDescent="0.25">
      <c r="B12" s="21" t="str">
        <f>IF(ISNUMBER(SEARCH("Y1",$E$5)),"COMM_V 101","")</f>
        <v>COMM_V 101</v>
      </c>
      <c r="C12" s="22" t="str">
        <f>IF(ISNUMBER(SEARCH("Y1",$E$5)),"3","")</f>
        <v>3</v>
      </c>
      <c r="D12" s="23"/>
      <c r="E12" s="20"/>
      <c r="F12" s="6"/>
      <c r="G12" s="18" t="s">
        <v>16</v>
      </c>
      <c r="H12" s="24"/>
      <c r="I12" s="24"/>
      <c r="J12" s="20"/>
      <c r="AB12" s="1" t="s">
        <v>3</v>
      </c>
      <c r="AC12" s="1" t="s">
        <v>17</v>
      </c>
      <c r="AD12" s="1" t="s">
        <v>18</v>
      </c>
      <c r="AE12" s="1" t="s">
        <v>19</v>
      </c>
      <c r="AH12" s="1" t="s">
        <v>20</v>
      </c>
    </row>
    <row r="13" spans="2:34" x14ac:dyDescent="0.25">
      <c r="B13" s="21" t="s">
        <v>21</v>
      </c>
      <c r="C13" s="22">
        <v>3</v>
      </c>
      <c r="D13" s="23"/>
      <c r="E13" s="20"/>
      <c r="F13" s="6"/>
      <c r="G13" s="18" t="s">
        <v>22</v>
      </c>
      <c r="H13" s="24"/>
      <c r="I13" s="24"/>
      <c r="J13" s="20"/>
      <c r="AB13" s="1" t="s">
        <v>3</v>
      </c>
      <c r="AC13" s="1" t="s">
        <v>23</v>
      </c>
      <c r="AD13" s="1" t="s">
        <v>18</v>
      </c>
      <c r="AE13" s="1" t="s">
        <v>19</v>
      </c>
      <c r="AH13" s="1" t="s">
        <v>24</v>
      </c>
    </row>
    <row r="14" spans="2:34" x14ac:dyDescent="0.25">
      <c r="B14" s="21" t="s">
        <v>25</v>
      </c>
      <c r="C14" s="22">
        <v>3</v>
      </c>
      <c r="D14" s="23"/>
      <c r="E14" s="20"/>
      <c r="F14" s="6"/>
      <c r="G14" s="18" t="s">
        <v>26</v>
      </c>
      <c r="H14" s="25"/>
      <c r="I14" s="24"/>
      <c r="J14" s="20"/>
      <c r="AB14" s="1" t="s">
        <v>3</v>
      </c>
      <c r="AC14" s="1" t="s">
        <v>27</v>
      </c>
      <c r="AD14" s="1" t="s">
        <v>18</v>
      </c>
      <c r="AE14" s="1" t="s">
        <v>19</v>
      </c>
    </row>
    <row r="15" spans="2:34" x14ac:dyDescent="0.25">
      <c r="B15" s="21" t="s">
        <v>28</v>
      </c>
      <c r="C15" s="22">
        <v>3</v>
      </c>
      <c r="D15" s="23"/>
      <c r="E15" s="20"/>
      <c r="F15" s="6"/>
      <c r="G15" s="18" t="s">
        <v>29</v>
      </c>
      <c r="H15" s="24"/>
      <c r="I15" s="24"/>
      <c r="J15" s="20"/>
      <c r="AB15" s="1" t="s">
        <v>3</v>
      </c>
      <c r="AC15" s="1" t="s">
        <v>30</v>
      </c>
      <c r="AD15" s="1" t="s">
        <v>18</v>
      </c>
      <c r="AE15" s="1" t="s">
        <v>19</v>
      </c>
      <c r="AH15" s="1" t="s">
        <v>17</v>
      </c>
    </row>
    <row r="16" spans="2:34" ht="15.75" thickBot="1" x14ac:dyDescent="0.3">
      <c r="B16" s="21" t="s">
        <v>31</v>
      </c>
      <c r="C16" s="22">
        <v>3</v>
      </c>
      <c r="D16" s="23"/>
      <c r="E16" s="26"/>
      <c r="F16" s="6"/>
      <c r="G16" s="27" t="s">
        <v>32</v>
      </c>
      <c r="H16" s="28"/>
      <c r="I16" s="29" t="str">
        <f>"Completed: "&amp;SUM($I$12:$I$15)</f>
        <v>Completed: 0</v>
      </c>
      <c r="J16" s="20"/>
      <c r="K16" s="78"/>
      <c r="AB16" s="1" t="s">
        <v>3</v>
      </c>
      <c r="AC16" s="1" t="s">
        <v>33</v>
      </c>
      <c r="AD16" s="1" t="s">
        <v>18</v>
      </c>
      <c r="AE16" s="1" t="s">
        <v>19</v>
      </c>
      <c r="AH16" s="1" t="s">
        <v>34</v>
      </c>
    </row>
    <row r="17" spans="2:34" ht="15.75" thickBot="1" x14ac:dyDescent="0.3">
      <c r="B17" s="21" t="s">
        <v>35</v>
      </c>
      <c r="C17" s="22">
        <v>3</v>
      </c>
      <c r="D17" s="23"/>
      <c r="E17" s="26"/>
      <c r="F17" s="6"/>
      <c r="G17" s="110" t="s">
        <v>36</v>
      </c>
      <c r="H17" s="111"/>
      <c r="I17" s="111"/>
      <c r="J17" s="20"/>
      <c r="AB17" s="1" t="s">
        <v>3</v>
      </c>
      <c r="AC17" s="1" t="s">
        <v>34</v>
      </c>
      <c r="AD17" s="1" t="s">
        <v>18</v>
      </c>
      <c r="AE17" s="1" t="s">
        <v>19</v>
      </c>
      <c r="AH17" s="1" t="s">
        <v>23</v>
      </c>
    </row>
    <row r="18" spans="2:34" x14ac:dyDescent="0.25">
      <c r="B18" s="21" t="s">
        <v>37</v>
      </c>
      <c r="C18" s="22">
        <v>3</v>
      </c>
      <c r="D18" s="23"/>
      <c r="E18" s="26"/>
      <c r="F18" s="6"/>
      <c r="G18" s="18"/>
      <c r="H18" s="19" t="s">
        <v>15</v>
      </c>
      <c r="I18" s="19" t="s">
        <v>14</v>
      </c>
      <c r="J18" s="20"/>
      <c r="AB18" s="1" t="s">
        <v>3</v>
      </c>
      <c r="AC18" s="1" t="s">
        <v>38</v>
      </c>
      <c r="AD18" s="1" t="s">
        <v>18</v>
      </c>
      <c r="AE18" s="1" t="s">
        <v>19</v>
      </c>
      <c r="AH18" s="1" t="s">
        <v>27</v>
      </c>
    </row>
    <row r="19" spans="2:34" x14ac:dyDescent="0.25">
      <c r="B19" s="21" t="s">
        <v>39</v>
      </c>
      <c r="C19" s="22">
        <v>3</v>
      </c>
      <c r="D19" s="23"/>
      <c r="E19" s="26"/>
      <c r="F19" s="6"/>
      <c r="G19" s="18" t="s">
        <v>40</v>
      </c>
      <c r="H19" s="24"/>
      <c r="I19" s="24"/>
      <c r="J19" s="20"/>
      <c r="AB19" s="1" t="s">
        <v>3</v>
      </c>
      <c r="AC19" s="1" t="s">
        <v>41</v>
      </c>
      <c r="AD19" s="1" t="s">
        <v>18</v>
      </c>
      <c r="AE19" s="1" t="s">
        <v>19</v>
      </c>
      <c r="AH19" s="1" t="s">
        <v>30</v>
      </c>
    </row>
    <row r="20" spans="2:34" x14ac:dyDescent="0.25">
      <c r="B20" s="21" t="s">
        <v>42</v>
      </c>
      <c r="C20" s="22">
        <v>3</v>
      </c>
      <c r="D20" s="23"/>
      <c r="E20" s="26"/>
      <c r="F20" s="6"/>
      <c r="G20" s="18" t="s">
        <v>43</v>
      </c>
      <c r="H20" s="24"/>
      <c r="I20" s="24"/>
      <c r="J20" s="20"/>
      <c r="AB20" s="1" t="s">
        <v>3</v>
      </c>
      <c r="AC20" s="1" t="s">
        <v>44</v>
      </c>
      <c r="AD20" s="1" t="s">
        <v>45</v>
      </c>
      <c r="AE20" s="1" t="s">
        <v>46</v>
      </c>
      <c r="AH20" s="1" t="s">
        <v>44</v>
      </c>
    </row>
    <row r="21" spans="2:34" x14ac:dyDescent="0.25">
      <c r="B21" s="21" t="s">
        <v>47</v>
      </c>
      <c r="C21" s="22">
        <v>1</v>
      </c>
      <c r="D21" s="23"/>
      <c r="E21" s="26"/>
      <c r="F21" s="6"/>
      <c r="G21" s="18" t="s">
        <v>48</v>
      </c>
      <c r="H21" s="24"/>
      <c r="I21" s="24"/>
      <c r="J21" s="20"/>
      <c r="AB21" s="1" t="s">
        <v>20</v>
      </c>
      <c r="AC21" s="1" t="s">
        <v>17</v>
      </c>
      <c r="AD21" s="1" t="s">
        <v>49</v>
      </c>
      <c r="AE21" s="1" t="s">
        <v>19</v>
      </c>
      <c r="AH21" s="1" t="s">
        <v>38</v>
      </c>
    </row>
    <row r="22" spans="2:34" x14ac:dyDescent="0.25">
      <c r="B22" s="21" t="s">
        <v>50</v>
      </c>
      <c r="C22" s="22">
        <v>3</v>
      </c>
      <c r="D22" s="23"/>
      <c r="E22" s="26"/>
      <c r="F22" s="6"/>
      <c r="G22" s="18" t="s">
        <v>51</v>
      </c>
      <c r="H22" s="24"/>
      <c r="I22" s="24"/>
      <c r="J22" s="20"/>
      <c r="AB22" s="1" t="s">
        <v>20</v>
      </c>
      <c r="AC22" s="1" t="s">
        <v>23</v>
      </c>
      <c r="AD22" s="1" t="s">
        <v>49</v>
      </c>
      <c r="AE22" s="1" t="s">
        <v>19</v>
      </c>
      <c r="AH22" s="1" t="s">
        <v>33</v>
      </c>
    </row>
    <row r="23" spans="2:34" x14ac:dyDescent="0.25">
      <c r="B23" s="21" t="s">
        <v>52</v>
      </c>
      <c r="C23" s="22">
        <v>3</v>
      </c>
      <c r="D23" s="23"/>
      <c r="E23" s="26"/>
      <c r="F23" s="6"/>
      <c r="G23" s="18" t="s">
        <v>53</v>
      </c>
      <c r="H23" s="24"/>
      <c r="I23" s="24"/>
      <c r="J23" s="20"/>
      <c r="AB23" s="1" t="s">
        <v>20</v>
      </c>
      <c r="AC23" s="1" t="s">
        <v>27</v>
      </c>
      <c r="AD23" s="1" t="s">
        <v>49</v>
      </c>
      <c r="AE23" s="1" t="s">
        <v>19</v>
      </c>
      <c r="AH23" s="1" t="s">
        <v>54</v>
      </c>
    </row>
    <row r="24" spans="2:34" ht="15.75" thickBot="1" x14ac:dyDescent="0.3">
      <c r="B24" s="21" t="s">
        <v>55</v>
      </c>
      <c r="C24" s="22">
        <v>3</v>
      </c>
      <c r="D24" s="23"/>
      <c r="E24" s="26"/>
      <c r="F24" s="6"/>
      <c r="G24" s="30" t="s">
        <v>56</v>
      </c>
      <c r="H24" s="31"/>
      <c r="I24" s="32" t="str">
        <f>"Completed: "&amp;SUM(I19:I23)</f>
        <v>Completed: 0</v>
      </c>
      <c r="J24" s="33"/>
      <c r="AB24" s="1" t="s">
        <v>20</v>
      </c>
      <c r="AC24" s="1" t="s">
        <v>30</v>
      </c>
      <c r="AD24" s="1" t="s">
        <v>49</v>
      </c>
      <c r="AE24" s="1" t="s">
        <v>19</v>
      </c>
      <c r="AH24" s="1" t="s">
        <v>41</v>
      </c>
    </row>
    <row r="25" spans="2:34" ht="15.75" thickBot="1" x14ac:dyDescent="0.3">
      <c r="B25" s="21" t="s">
        <v>57</v>
      </c>
      <c r="C25" s="22">
        <v>3</v>
      </c>
      <c r="D25" s="23"/>
      <c r="E25" s="26"/>
      <c r="F25" s="6"/>
      <c r="G25" s="6"/>
      <c r="H25" s="7"/>
      <c r="I25" s="7"/>
      <c r="J25" s="6"/>
      <c r="AH25" s="1" t="s">
        <v>6</v>
      </c>
    </row>
    <row r="26" spans="2:34" ht="15.75" thickBot="1" x14ac:dyDescent="0.3">
      <c r="B26" s="21" t="s">
        <v>58</v>
      </c>
      <c r="C26" s="22">
        <v>3</v>
      </c>
      <c r="D26" s="23"/>
      <c r="E26" s="26"/>
      <c r="F26" s="6"/>
      <c r="G26" s="110" t="s">
        <v>59</v>
      </c>
      <c r="H26" s="111"/>
      <c r="I26" s="111"/>
      <c r="J26" s="13" t="s">
        <v>10</v>
      </c>
      <c r="AB26" s="1" t="s">
        <v>20</v>
      </c>
      <c r="AC26" s="1" t="s">
        <v>33</v>
      </c>
      <c r="AD26" s="1" t="s">
        <v>49</v>
      </c>
      <c r="AE26" s="1" t="s">
        <v>19</v>
      </c>
    </row>
    <row r="27" spans="2:34" x14ac:dyDescent="0.25">
      <c r="B27" s="21" t="s">
        <v>60</v>
      </c>
      <c r="C27" s="22">
        <v>3</v>
      </c>
      <c r="D27" s="23"/>
      <c r="E27" s="26"/>
      <c r="F27" s="6"/>
      <c r="G27" s="34"/>
      <c r="H27" s="35" t="s">
        <v>15</v>
      </c>
      <c r="I27" s="35" t="s">
        <v>14</v>
      </c>
      <c r="J27" s="20"/>
      <c r="N27" s="2"/>
    </row>
    <row r="28" spans="2:34" x14ac:dyDescent="0.25">
      <c r="B28" s="21" t="s">
        <v>61</v>
      </c>
      <c r="C28" s="22">
        <v>3</v>
      </c>
      <c r="D28" s="23"/>
      <c r="E28" s="26"/>
      <c r="F28" s="6"/>
      <c r="G28" s="18" t="str">
        <f>IF(ISNUMBER(SEARCH("Global Supply Chain &amp; Logistics",$E$6)),"","300 or 400 Level, Course 1")</f>
        <v>300 or 400 Level, Course 1</v>
      </c>
      <c r="H28" s="24"/>
      <c r="I28" s="24"/>
      <c r="J28" s="20"/>
      <c r="O28" s="2"/>
    </row>
    <row r="29" spans="2:34" x14ac:dyDescent="0.25">
      <c r="B29" s="21" t="s">
        <v>62</v>
      </c>
      <c r="C29" s="22">
        <v>3</v>
      </c>
      <c r="D29" s="23"/>
      <c r="E29" s="26"/>
      <c r="F29" s="6"/>
      <c r="G29" s="18" t="str">
        <f>IF(ISNUMBER(SEARCH("Operations &amp; Logistics",$E$6)),"300 or 400 Level, Course 2","")</f>
        <v/>
      </c>
      <c r="H29" s="24"/>
      <c r="I29" s="24"/>
      <c r="J29" s="20"/>
      <c r="AB29" s="1" t="s">
        <v>20</v>
      </c>
      <c r="AC29" s="1" t="s">
        <v>34</v>
      </c>
      <c r="AD29" s="1" t="s">
        <v>49</v>
      </c>
      <c r="AE29" s="1" t="s">
        <v>19</v>
      </c>
    </row>
    <row r="30" spans="2:34" ht="15.75" thickBot="1" x14ac:dyDescent="0.3">
      <c r="B30" s="21" t="s">
        <v>63</v>
      </c>
      <c r="C30" s="22">
        <v>3</v>
      </c>
      <c r="D30" s="23"/>
      <c r="E30" s="26"/>
      <c r="F30" s="6"/>
      <c r="G30" s="30" t="str">
        <f>IFERROR(_xlfn.IFS(ISNUMBER(SEARCH("Global Supply Chain &amp; Logistics",$E$6)),"Required Credits: 0",ISNUMBER(SEARCH("Operations &amp; Logistics",$E$6)),"Required Credits: 6"),"Required Credits: 3")</f>
        <v>Required Credits: 3</v>
      </c>
      <c r="H30" s="31"/>
      <c r="I30" s="32" t="str">
        <f>"Completed: "&amp;SUM($I$28:$I$29)</f>
        <v>Completed: 0</v>
      </c>
      <c r="J30" s="20"/>
      <c r="AB30" s="1" t="s">
        <v>20</v>
      </c>
      <c r="AC30" s="1" t="s">
        <v>38</v>
      </c>
      <c r="AD30" s="1" t="s">
        <v>49</v>
      </c>
      <c r="AE30" s="1" t="s">
        <v>19</v>
      </c>
    </row>
    <row r="31" spans="2:34" ht="15.75" thickBot="1" x14ac:dyDescent="0.3">
      <c r="B31" s="21" t="s">
        <v>64</v>
      </c>
      <c r="C31" s="22">
        <v>3</v>
      </c>
      <c r="D31" s="23"/>
      <c r="E31" s="26"/>
      <c r="F31" s="6"/>
      <c r="G31" s="110" t="s">
        <v>65</v>
      </c>
      <c r="H31" s="111"/>
      <c r="I31" s="111"/>
      <c r="J31" s="20"/>
      <c r="AB31" s="1" t="s">
        <v>20</v>
      </c>
      <c r="AC31" s="1" t="s">
        <v>41</v>
      </c>
      <c r="AD31" s="1" t="s">
        <v>49</v>
      </c>
      <c r="AE31" s="1" t="s">
        <v>19</v>
      </c>
    </row>
    <row r="32" spans="2:34" x14ac:dyDescent="0.25">
      <c r="B32" s="21" t="s">
        <v>66</v>
      </c>
      <c r="C32" s="22">
        <v>3</v>
      </c>
      <c r="D32" s="23"/>
      <c r="E32" s="26"/>
      <c r="F32" s="6"/>
      <c r="G32" s="34"/>
      <c r="H32" s="35" t="s">
        <v>15</v>
      </c>
      <c r="I32" s="35" t="s">
        <v>14</v>
      </c>
      <c r="J32" s="20"/>
      <c r="AB32" s="1" t="s">
        <v>20</v>
      </c>
      <c r="AC32" s="1" t="s">
        <v>54</v>
      </c>
      <c r="AD32" s="1" t="s">
        <v>49</v>
      </c>
      <c r="AE32" s="1" t="s">
        <v>67</v>
      </c>
    </row>
    <row r="33" spans="2:37" x14ac:dyDescent="0.25">
      <c r="B33" s="21" t="s">
        <v>68</v>
      </c>
      <c r="C33" s="22">
        <v>3</v>
      </c>
      <c r="D33" s="23"/>
      <c r="E33" s="26"/>
      <c r="F33" s="6"/>
      <c r="G33" s="18" t="s">
        <v>40</v>
      </c>
      <c r="H33" s="24"/>
      <c r="I33" s="24"/>
      <c r="J33" s="20"/>
      <c r="AB33" s="1" t="s">
        <v>24</v>
      </c>
      <c r="AC33" s="1" t="s">
        <v>17</v>
      </c>
      <c r="AD33" s="1" t="s">
        <v>49</v>
      </c>
      <c r="AE33" s="1" t="s">
        <v>19</v>
      </c>
    </row>
    <row r="34" spans="2:37" ht="15.75" thickBot="1" x14ac:dyDescent="0.3">
      <c r="B34" s="36" t="s">
        <v>69</v>
      </c>
      <c r="C34" s="37" t="str">
        <f>IF(ISNUMBER(SEARCH("Y1",$E$5)),"64","61")</f>
        <v>64</v>
      </c>
      <c r="D34" s="38" t="str">
        <f>"Completed: "&amp;SUM($D$12:$D$33)</f>
        <v>Completed: 0</v>
      </c>
      <c r="E34" s="39"/>
      <c r="F34" s="6"/>
      <c r="G34" s="18" t="s">
        <v>43</v>
      </c>
      <c r="H34" s="24"/>
      <c r="I34" s="24"/>
      <c r="J34" s="20"/>
      <c r="AB34" s="1" t="s">
        <v>24</v>
      </c>
      <c r="AC34" s="1" t="s">
        <v>23</v>
      </c>
      <c r="AD34" s="1" t="s">
        <v>49</v>
      </c>
      <c r="AE34" s="1" t="s">
        <v>19</v>
      </c>
    </row>
    <row r="35" spans="2:37" ht="16.5" thickBot="1" x14ac:dyDescent="0.3">
      <c r="C35" s="7"/>
      <c r="D35" s="41"/>
      <c r="E35" s="6"/>
      <c r="F35" s="6"/>
      <c r="G35" s="18" t="s">
        <v>48</v>
      </c>
      <c r="H35" s="24"/>
      <c r="I35" s="24"/>
      <c r="J35" s="20"/>
      <c r="AB35" s="1" t="s">
        <v>24</v>
      </c>
      <c r="AC35" s="1" t="s">
        <v>27</v>
      </c>
      <c r="AD35" s="1" t="s">
        <v>49</v>
      </c>
      <c r="AE35" s="1" t="s">
        <v>19</v>
      </c>
    </row>
    <row r="36" spans="2:37" x14ac:dyDescent="0.25">
      <c r="B36" s="85" t="s">
        <v>70</v>
      </c>
      <c r="C36" s="86"/>
      <c r="D36" s="42"/>
      <c r="E36" s="43"/>
      <c r="F36" s="6"/>
      <c r="G36" s="18" t="s">
        <v>51</v>
      </c>
      <c r="H36" s="24"/>
      <c r="I36" s="24"/>
      <c r="J36" s="20"/>
      <c r="AB36" s="1" t="s">
        <v>24</v>
      </c>
      <c r="AC36" s="1" t="s">
        <v>30</v>
      </c>
      <c r="AD36" s="1" t="s">
        <v>49</v>
      </c>
      <c r="AE36" s="1" t="s">
        <v>19</v>
      </c>
    </row>
    <row r="37" spans="2:37" ht="16.149999999999999" customHeight="1" thickBot="1" x14ac:dyDescent="0.3">
      <c r="B37" s="118" t="s">
        <v>71</v>
      </c>
      <c r="C37" s="119"/>
      <c r="D37" s="42"/>
      <c r="E37" s="43"/>
      <c r="F37" s="6"/>
      <c r="G37" s="18" t="str">
        <f>IF(OR(ISNUMBER(SEARCH("Y2 Transfer",$E$5)),ISNUMBER(SEARCH("Y3 Transfer",$E$5))),"COMM 101 Replacement","")</f>
        <v/>
      </c>
      <c r="H37" s="24"/>
      <c r="I37" s="24"/>
      <c r="J37" s="20"/>
      <c r="AB37" s="1" t="s">
        <v>24</v>
      </c>
      <c r="AC37" s="1" t="s">
        <v>33</v>
      </c>
      <c r="AD37" s="1" t="s">
        <v>49</v>
      </c>
      <c r="AE37" s="1" t="s">
        <v>19</v>
      </c>
    </row>
    <row r="38" spans="2:37" ht="15.75" thickBot="1" x14ac:dyDescent="0.3">
      <c r="B38" s="44"/>
      <c r="C38" s="42"/>
      <c r="D38" s="42"/>
      <c r="E38" s="44"/>
      <c r="F38" s="6"/>
      <c r="G38" s="30" t="str">
        <f>IF(ISNUMBER(SEARCH("Y1", $E$5)), "Required credits: 12", "Required credits: 15")</f>
        <v>Required credits: 12</v>
      </c>
      <c r="H38" s="31"/>
      <c r="I38" s="32" t="str">
        <f>"Completed: "&amp;SUM($I$33:$I$37)</f>
        <v>Completed: 0</v>
      </c>
      <c r="J38" s="33"/>
      <c r="AB38" s="1" t="s">
        <v>24</v>
      </c>
      <c r="AC38" s="1" t="s">
        <v>34</v>
      </c>
      <c r="AD38" s="1" t="s">
        <v>49</v>
      </c>
      <c r="AE38" s="1" t="s">
        <v>19</v>
      </c>
    </row>
    <row r="39" spans="2:37" ht="15" customHeight="1" thickBot="1" x14ac:dyDescent="0.3">
      <c r="B39" s="108" t="s">
        <v>72</v>
      </c>
      <c r="C39" s="109"/>
      <c r="D39" s="109"/>
      <c r="E39" s="13" t="s">
        <v>10</v>
      </c>
      <c r="F39" s="6"/>
      <c r="G39" s="6"/>
      <c r="H39" s="7"/>
      <c r="I39" s="7"/>
      <c r="J39" s="6"/>
      <c r="AB39" s="1" t="s">
        <v>24</v>
      </c>
      <c r="AC39" s="1" t="s">
        <v>41</v>
      </c>
      <c r="AD39" s="1" t="s">
        <v>49</v>
      </c>
      <c r="AE39" s="1" t="s">
        <v>19</v>
      </c>
    </row>
    <row r="40" spans="2:37" ht="15.75" thickBot="1" x14ac:dyDescent="0.3">
      <c r="B40" s="45" t="s">
        <v>15</v>
      </c>
      <c r="C40" s="15" t="s">
        <v>13</v>
      </c>
      <c r="D40" s="35" t="s">
        <v>14</v>
      </c>
      <c r="E40" s="17"/>
      <c r="F40" s="6"/>
      <c r="G40" s="87" t="s">
        <v>73</v>
      </c>
      <c r="H40" s="88"/>
      <c r="I40" s="88"/>
      <c r="J40" s="89"/>
      <c r="AB40" s="1" t="s">
        <v>24</v>
      </c>
      <c r="AC40" s="1" t="s">
        <v>54</v>
      </c>
      <c r="AD40" s="1" t="s">
        <v>49</v>
      </c>
      <c r="AE40" s="1" t="s">
        <v>67</v>
      </c>
    </row>
    <row r="41" spans="2:37" x14ac:dyDescent="0.25">
      <c r="B41" s="47"/>
      <c r="C41" s="22">
        <v>3</v>
      </c>
      <c r="D41" s="23"/>
      <c r="E41" s="20"/>
      <c r="F41" s="6"/>
      <c r="G41" s="96" t="s">
        <v>74</v>
      </c>
      <c r="H41" s="97"/>
      <c r="I41" s="97"/>
      <c r="J41" s="98"/>
      <c r="K41" s="46"/>
      <c r="L41" s="3"/>
      <c r="AB41" s="1" t="s">
        <v>3</v>
      </c>
      <c r="AC41" s="1" t="s">
        <v>34</v>
      </c>
      <c r="AD41" s="1" t="s">
        <v>18</v>
      </c>
      <c r="AE41" s="1" t="s">
        <v>19</v>
      </c>
    </row>
    <row r="42" spans="2:37" ht="14.45" customHeight="1" x14ac:dyDescent="0.25">
      <c r="B42" s="47"/>
      <c r="C42" s="49">
        <v>3</v>
      </c>
      <c r="D42" s="23"/>
      <c r="E42" s="20"/>
      <c r="F42" s="6"/>
      <c r="G42" s="99"/>
      <c r="H42" s="100"/>
      <c r="I42" s="100"/>
      <c r="J42" s="101"/>
      <c r="K42" s="48"/>
      <c r="L42" s="4"/>
    </row>
    <row r="43" spans="2:37" ht="14.45" customHeight="1" x14ac:dyDescent="0.25">
      <c r="B43" s="47"/>
      <c r="C43" s="49">
        <v>3</v>
      </c>
      <c r="D43" s="23"/>
      <c r="E43" s="20"/>
      <c r="F43" s="6"/>
      <c r="G43" s="99"/>
      <c r="H43" s="100"/>
      <c r="I43" s="100"/>
      <c r="J43" s="101"/>
      <c r="K43" s="48"/>
      <c r="L43" s="4"/>
      <c r="AB43" s="1" t="s">
        <v>20</v>
      </c>
      <c r="AC43" s="1" t="s">
        <v>34</v>
      </c>
      <c r="AD43" s="1" t="s">
        <v>49</v>
      </c>
      <c r="AE43" s="1" t="s">
        <v>19</v>
      </c>
    </row>
    <row r="44" spans="2:37" ht="14.45" customHeight="1" x14ac:dyDescent="0.25">
      <c r="B44" s="47"/>
      <c r="C44" s="49">
        <v>3</v>
      </c>
      <c r="D44" s="23"/>
      <c r="E44" s="50"/>
      <c r="F44" s="6"/>
      <c r="G44" s="99"/>
      <c r="H44" s="100"/>
      <c r="I44" s="100"/>
      <c r="J44" s="101"/>
    </row>
    <row r="45" spans="2:37" ht="15.75" thickBot="1" x14ac:dyDescent="0.3">
      <c r="B45" s="47"/>
      <c r="C45" s="49" t="str">
        <f>IF(ISNUMBER(SEARCH("Operations &amp; Logistics",$E$6)),"","3")</f>
        <v>3</v>
      </c>
      <c r="D45" s="23"/>
      <c r="E45" s="50"/>
      <c r="F45" s="6"/>
      <c r="G45" s="102"/>
      <c r="H45" s="103"/>
      <c r="I45" s="103"/>
      <c r="J45" s="104"/>
      <c r="AH45" s="1" t="s">
        <v>24</v>
      </c>
      <c r="AI45" s="1" t="s">
        <v>34</v>
      </c>
      <c r="AJ45" s="1" t="s">
        <v>49</v>
      </c>
      <c r="AK45" s="1" t="s">
        <v>19</v>
      </c>
    </row>
    <row r="46" spans="2:37" x14ac:dyDescent="0.25">
      <c r="B46" s="51"/>
      <c r="C46" s="49" t="str">
        <f>IF(ISNUMBER(SEARCH("Global Supply Chain &amp; Logistics",$E$6)),"3","")</f>
        <v/>
      </c>
      <c r="D46" s="23"/>
      <c r="E46" s="50"/>
      <c r="F46" s="6"/>
      <c r="G46" s="6"/>
      <c r="H46" s="7"/>
      <c r="I46" s="7"/>
      <c r="J46" s="6"/>
    </row>
    <row r="47" spans="2:37" ht="15.75" thickBot="1" x14ac:dyDescent="0.3">
      <c r="B47" s="36" t="s">
        <v>69</v>
      </c>
      <c r="C47" s="37" t="str">
        <f>IFERROR(_xlfn.IFS(ISNUMBER(SEARCH("Global Supply Chain &amp; Logistics",$E$6)),"18",ISNUMBER(SEARCH("Operations &amp; Logistics",$E$6)),"12"),"15")</f>
        <v>15</v>
      </c>
      <c r="D47" s="38" t="str">
        <f>"Completed: "&amp;SUM(D41:D46)</f>
        <v>Completed: 0</v>
      </c>
      <c r="E47" s="52"/>
      <c r="F47" s="6"/>
      <c r="G47" s="6"/>
      <c r="H47" s="7"/>
      <c r="I47" s="7"/>
      <c r="J47" s="6"/>
    </row>
    <row r="48" spans="2:37" x14ac:dyDescent="0.25">
      <c r="B48" s="53"/>
      <c r="C48" s="54"/>
      <c r="D48" s="55"/>
      <c r="E48" s="56"/>
      <c r="F48" s="6"/>
      <c r="G48" s="6"/>
      <c r="H48" s="7"/>
      <c r="I48" s="7"/>
      <c r="J48" s="6"/>
    </row>
    <row r="49" spans="2:10" ht="15.75" thickBot="1" x14ac:dyDescent="0.3">
      <c r="B49" s="6"/>
      <c r="C49" s="7"/>
      <c r="D49" s="7"/>
      <c r="E49" s="6"/>
      <c r="F49" s="6"/>
      <c r="G49" s="6"/>
      <c r="H49" s="7"/>
      <c r="I49" s="7"/>
      <c r="J49" s="6"/>
    </row>
    <row r="50" spans="2:10" ht="15" customHeight="1" thickBot="1" x14ac:dyDescent="0.3">
      <c r="B50" s="90" t="s">
        <v>75</v>
      </c>
      <c r="C50" s="91"/>
      <c r="D50" s="91"/>
      <c r="E50" s="92"/>
      <c r="F50" s="6"/>
      <c r="G50" s="6"/>
      <c r="H50" s="7"/>
      <c r="I50" s="7"/>
      <c r="J50" s="6"/>
    </row>
    <row r="51" spans="2:10" ht="14.45" customHeight="1" x14ac:dyDescent="0.25">
      <c r="B51" s="122" t="s">
        <v>76</v>
      </c>
      <c r="C51" s="123"/>
      <c r="D51" s="123"/>
      <c r="E51" s="124"/>
      <c r="F51" s="6"/>
      <c r="G51" s="6"/>
      <c r="H51" s="7"/>
      <c r="I51" s="7"/>
      <c r="J51" s="6"/>
    </row>
    <row r="52" spans="2:10" x14ac:dyDescent="0.25">
      <c r="B52" s="125"/>
      <c r="C52" s="126"/>
      <c r="D52" s="126"/>
      <c r="E52" s="127"/>
      <c r="F52" s="6"/>
      <c r="G52" s="6"/>
      <c r="H52" s="7"/>
      <c r="I52" s="7"/>
      <c r="J52" s="6"/>
    </row>
    <row r="53" spans="2:10" ht="15.75" thickBot="1" x14ac:dyDescent="0.3">
      <c r="B53" s="128"/>
      <c r="C53" s="129"/>
      <c r="D53" s="129"/>
      <c r="E53" s="130"/>
      <c r="F53" s="6"/>
      <c r="G53" s="6"/>
      <c r="H53" s="7"/>
      <c r="I53" s="7"/>
      <c r="J53" s="6"/>
    </row>
    <row r="54" spans="2:10" x14ac:dyDescent="0.25">
      <c r="B54" s="57"/>
      <c r="C54" s="15" t="s">
        <v>13</v>
      </c>
      <c r="D54" s="35" t="s">
        <v>14</v>
      </c>
      <c r="E54" s="58" t="s">
        <v>10</v>
      </c>
      <c r="F54" s="6"/>
      <c r="G54" s="6"/>
      <c r="H54" s="7"/>
      <c r="I54" s="7"/>
      <c r="J54" s="6"/>
    </row>
    <row r="55" spans="2:10" x14ac:dyDescent="0.25">
      <c r="B55" s="59" t="s">
        <v>77</v>
      </c>
      <c r="C55" s="60">
        <v>3</v>
      </c>
      <c r="D55" s="61"/>
      <c r="E55" s="50"/>
      <c r="F55" s="6"/>
      <c r="G55" s="6"/>
      <c r="H55" s="7"/>
      <c r="I55" s="7"/>
      <c r="J55" s="6"/>
    </row>
    <row r="56" spans="2:10" x14ac:dyDescent="0.25">
      <c r="B56" s="59" t="s">
        <v>78</v>
      </c>
      <c r="C56" s="60">
        <v>3</v>
      </c>
      <c r="D56" s="61"/>
      <c r="E56" s="50"/>
      <c r="F56" s="6"/>
      <c r="G56" s="6"/>
      <c r="H56" s="7"/>
      <c r="I56" s="7"/>
      <c r="J56" s="6"/>
    </row>
    <row r="57" spans="2:10" ht="15.75" thickBot="1" x14ac:dyDescent="0.3">
      <c r="B57" s="59" t="s">
        <v>79</v>
      </c>
      <c r="C57" s="60">
        <v>3</v>
      </c>
      <c r="D57" s="61"/>
      <c r="E57" s="50"/>
      <c r="F57" s="6"/>
      <c r="G57" s="6"/>
      <c r="H57" s="7"/>
      <c r="I57" s="7"/>
      <c r="J57" s="6"/>
    </row>
    <row r="58" spans="2:10" ht="15.75" thickBot="1" x14ac:dyDescent="0.3">
      <c r="B58" s="62" t="s">
        <v>69</v>
      </c>
      <c r="C58" s="63">
        <v>9</v>
      </c>
      <c r="D58" s="63"/>
      <c r="E58" s="52"/>
      <c r="F58" s="6"/>
      <c r="G58" s="6"/>
      <c r="H58" s="7"/>
      <c r="I58" s="7"/>
      <c r="J58" s="6"/>
    </row>
    <row r="59" spans="2:10" x14ac:dyDescent="0.25">
      <c r="B59" s="79"/>
      <c r="C59" s="79"/>
      <c r="D59" s="79"/>
      <c r="E59" s="56"/>
      <c r="F59" s="6"/>
      <c r="G59" s="6"/>
      <c r="H59" s="7"/>
      <c r="I59" s="7"/>
      <c r="J59" s="6"/>
    </row>
    <row r="60" spans="2:10" ht="15.75" thickBot="1" x14ac:dyDescent="0.3">
      <c r="B60" s="6"/>
      <c r="C60" s="7"/>
      <c r="D60" s="7"/>
      <c r="E60" s="6"/>
      <c r="F60" s="6"/>
      <c r="G60" s="6"/>
      <c r="H60" s="7"/>
      <c r="I60" s="7"/>
      <c r="J60" s="6"/>
    </row>
    <row r="61" spans="2:10" ht="15.75" thickBot="1" x14ac:dyDescent="0.3">
      <c r="B61" s="64" t="s">
        <v>80</v>
      </c>
      <c r="C61" s="65"/>
      <c r="D61" s="66" t="s">
        <v>81</v>
      </c>
      <c r="E61" s="67"/>
      <c r="F61" s="67"/>
      <c r="G61" s="67"/>
      <c r="H61" s="67"/>
      <c r="I61" s="68"/>
      <c r="J61" s="6"/>
    </row>
    <row r="62" spans="2:10" x14ac:dyDescent="0.25">
      <c r="B62" s="120" t="s">
        <v>82</v>
      </c>
      <c r="C62" s="121"/>
      <c r="D62" s="69" t="s">
        <v>83</v>
      </c>
      <c r="E62" s="70"/>
      <c r="F62" s="70"/>
      <c r="G62" s="70"/>
      <c r="H62" s="70"/>
      <c r="I62" s="71"/>
      <c r="J62" s="6"/>
    </row>
    <row r="63" spans="2:10" x14ac:dyDescent="0.25">
      <c r="B63" s="114" t="s">
        <v>84</v>
      </c>
      <c r="C63" s="115"/>
      <c r="D63" s="72" t="s">
        <v>85</v>
      </c>
      <c r="E63" s="73"/>
      <c r="F63" s="73"/>
      <c r="G63" s="73"/>
      <c r="H63" s="73"/>
      <c r="I63" s="74"/>
      <c r="J63" s="6"/>
    </row>
    <row r="64" spans="2:10" x14ac:dyDescent="0.25">
      <c r="B64" s="114" t="s">
        <v>86</v>
      </c>
      <c r="C64" s="115"/>
      <c r="D64" s="72" t="s">
        <v>87</v>
      </c>
      <c r="E64" s="73"/>
      <c r="F64" s="73"/>
      <c r="G64" s="73"/>
      <c r="H64" s="73"/>
      <c r="I64" s="74"/>
      <c r="J64" s="6"/>
    </row>
    <row r="65" spans="2:10" x14ac:dyDescent="0.25">
      <c r="B65" s="116" t="s">
        <v>88</v>
      </c>
      <c r="C65" s="117"/>
      <c r="D65" s="72" t="s">
        <v>89</v>
      </c>
      <c r="E65" s="73"/>
      <c r="F65" s="73"/>
      <c r="G65" s="73"/>
      <c r="H65" s="73"/>
      <c r="I65" s="74"/>
      <c r="J65" s="6"/>
    </row>
    <row r="66" spans="2:10" x14ac:dyDescent="0.25">
      <c r="B66" s="114" t="s">
        <v>90</v>
      </c>
      <c r="C66" s="115"/>
      <c r="D66" s="72" t="s">
        <v>91</v>
      </c>
      <c r="E66" s="73"/>
      <c r="F66" s="73"/>
      <c r="G66" s="73"/>
      <c r="H66" s="73"/>
      <c r="I66" s="74"/>
      <c r="J66" s="6"/>
    </row>
    <row r="67" spans="2:10" ht="15.75" thickBot="1" x14ac:dyDescent="0.3">
      <c r="B67" s="112" t="s">
        <v>92</v>
      </c>
      <c r="C67" s="113"/>
      <c r="D67" s="75" t="s">
        <v>93</v>
      </c>
      <c r="E67" s="76"/>
      <c r="F67" s="76"/>
      <c r="G67" s="76"/>
      <c r="H67" s="76"/>
      <c r="I67" s="77"/>
      <c r="J67" s="6"/>
    </row>
    <row r="68" spans="2:10" x14ac:dyDescent="0.25">
      <c r="B68" s="6"/>
      <c r="C68" s="7"/>
      <c r="D68" s="7"/>
      <c r="E68" s="6"/>
      <c r="F68" s="6"/>
      <c r="G68" s="6"/>
      <c r="H68" s="7"/>
      <c r="I68" s="7"/>
      <c r="J68" s="6"/>
    </row>
    <row r="69" spans="2:10" x14ac:dyDescent="0.25">
      <c r="B69" s="6"/>
      <c r="C69" s="7"/>
      <c r="D69" s="7"/>
      <c r="E69" s="6"/>
      <c r="F69" s="6"/>
      <c r="G69" s="6"/>
      <c r="H69" s="7"/>
      <c r="I69" s="7"/>
      <c r="J69" s="6"/>
    </row>
    <row r="70" spans="2:10" x14ac:dyDescent="0.25">
      <c r="B70" s="6"/>
      <c r="C70" s="7"/>
      <c r="D70" s="7"/>
      <c r="E70" s="6"/>
      <c r="F70" s="6"/>
      <c r="G70" s="6"/>
      <c r="H70" s="7"/>
      <c r="I70" s="7"/>
      <c r="J70" s="6"/>
    </row>
    <row r="71" spans="2:10" x14ac:dyDescent="0.25">
      <c r="B71" s="6"/>
      <c r="C71" s="7"/>
      <c r="D71" s="7"/>
      <c r="E71" s="6"/>
      <c r="F71" s="6"/>
      <c r="G71" s="6"/>
      <c r="H71" s="7"/>
      <c r="I71" s="7"/>
      <c r="J71" s="6"/>
    </row>
    <row r="72" spans="2:10" x14ac:dyDescent="0.25">
      <c r="B72" s="6"/>
      <c r="C72" s="7"/>
      <c r="D72" s="7"/>
      <c r="E72" s="6"/>
      <c r="F72" s="6"/>
      <c r="G72" s="6"/>
      <c r="H72" s="7"/>
      <c r="I72" s="7"/>
      <c r="J72" s="6"/>
    </row>
    <row r="73" spans="2:10" x14ac:dyDescent="0.25">
      <c r="B73" s="6"/>
      <c r="C73" s="7"/>
      <c r="D73" s="7"/>
      <c r="E73" s="6"/>
      <c r="F73" s="6"/>
      <c r="G73" s="6"/>
      <c r="H73" s="7"/>
      <c r="I73" s="7"/>
      <c r="J73" s="6"/>
    </row>
    <row r="74" spans="2:10" x14ac:dyDescent="0.25">
      <c r="B74" s="6"/>
      <c r="C74" s="7"/>
      <c r="D74" s="7"/>
      <c r="E74" s="6"/>
      <c r="F74" s="6"/>
      <c r="G74" s="6"/>
      <c r="H74" s="7"/>
      <c r="I74" s="7"/>
      <c r="J74" s="6"/>
    </row>
    <row r="75" spans="2:10" x14ac:dyDescent="0.25">
      <c r="B75" s="6"/>
      <c r="C75" s="7"/>
      <c r="D75" s="7"/>
      <c r="E75" s="6"/>
      <c r="F75" s="6"/>
      <c r="G75" s="6"/>
      <c r="H75" s="7"/>
      <c r="I75" s="7"/>
      <c r="J75" s="6"/>
    </row>
    <row r="76" spans="2:10" x14ac:dyDescent="0.25">
      <c r="B76" s="6"/>
      <c r="C76" s="7"/>
      <c r="D76" s="7"/>
      <c r="E76" s="6"/>
      <c r="F76" s="6"/>
      <c r="G76" s="6"/>
      <c r="H76" s="7"/>
      <c r="I76" s="7"/>
      <c r="J76" s="6"/>
    </row>
    <row r="77" spans="2:10" x14ac:dyDescent="0.25">
      <c r="B77" s="6"/>
      <c r="C77" s="7"/>
      <c r="D77" s="7"/>
      <c r="E77" s="6"/>
      <c r="F77" s="6"/>
      <c r="G77" s="6"/>
      <c r="H77" s="7"/>
      <c r="I77" s="7"/>
      <c r="J77" s="6"/>
    </row>
    <row r="78" spans="2:10" x14ac:dyDescent="0.25">
      <c r="B78" s="6"/>
      <c r="C78" s="7"/>
      <c r="D78" s="7"/>
      <c r="E78" s="6"/>
      <c r="F78" s="6"/>
      <c r="G78" s="6"/>
      <c r="H78" s="7"/>
      <c r="I78" s="7"/>
      <c r="J78" s="6"/>
    </row>
    <row r="79" spans="2:10" x14ac:dyDescent="0.25">
      <c r="B79" s="6"/>
      <c r="C79" s="7"/>
      <c r="D79" s="7"/>
      <c r="E79" s="6"/>
      <c r="F79" s="6"/>
      <c r="G79" s="6"/>
      <c r="H79" s="7"/>
      <c r="I79" s="7"/>
      <c r="J79" s="6"/>
    </row>
    <row r="80" spans="2:10" x14ac:dyDescent="0.25">
      <c r="B80" s="6"/>
      <c r="C80" s="7"/>
      <c r="D80" s="7"/>
      <c r="E80" s="6"/>
      <c r="F80" s="6"/>
      <c r="G80" s="6"/>
      <c r="H80" s="7"/>
      <c r="I80" s="7"/>
      <c r="J80" s="6"/>
    </row>
    <row r="81" spans="2:10" x14ac:dyDescent="0.25">
      <c r="B81" s="6"/>
      <c r="C81" s="7"/>
      <c r="D81" s="7"/>
      <c r="E81" s="6"/>
      <c r="F81" s="6"/>
      <c r="G81" s="6"/>
      <c r="H81" s="7"/>
      <c r="I81" s="7"/>
      <c r="J81" s="6"/>
    </row>
    <row r="82" spans="2:10" x14ac:dyDescent="0.25">
      <c r="B82" s="6"/>
      <c r="C82" s="7"/>
      <c r="D82" s="7"/>
      <c r="E82" s="6"/>
      <c r="F82" s="6"/>
      <c r="G82" s="6"/>
      <c r="H82" s="7"/>
      <c r="I82" s="7"/>
      <c r="J82" s="6"/>
    </row>
    <row r="83" spans="2:10" x14ac:dyDescent="0.25">
      <c r="B83" s="6"/>
      <c r="C83" s="7"/>
      <c r="D83" s="7"/>
      <c r="E83" s="6"/>
      <c r="F83" s="6"/>
      <c r="G83" s="6"/>
      <c r="H83" s="7"/>
      <c r="I83" s="7"/>
      <c r="J83" s="6"/>
    </row>
    <row r="84" spans="2:10" x14ac:dyDescent="0.25">
      <c r="B84" s="6"/>
      <c r="C84" s="7"/>
      <c r="D84" s="7"/>
      <c r="E84" s="6"/>
      <c r="F84" s="6"/>
      <c r="G84" s="6"/>
      <c r="H84" s="7"/>
      <c r="I84" s="7"/>
      <c r="J84" s="6"/>
    </row>
    <row r="85" spans="2:10" x14ac:dyDescent="0.25">
      <c r="B85" s="6"/>
      <c r="C85" s="7"/>
      <c r="D85" s="7"/>
      <c r="E85" s="6"/>
      <c r="F85" s="6"/>
      <c r="G85" s="6"/>
      <c r="H85" s="7"/>
      <c r="I85" s="7"/>
      <c r="J85" s="6"/>
    </row>
    <row r="86" spans="2:10" x14ac:dyDescent="0.25">
      <c r="B86" s="6"/>
      <c r="C86" s="7"/>
      <c r="D86" s="7"/>
      <c r="E86" s="6"/>
      <c r="F86" s="6"/>
      <c r="G86" s="6"/>
      <c r="H86" s="7"/>
      <c r="I86" s="7"/>
      <c r="J86" s="6"/>
    </row>
    <row r="87" spans="2:10" x14ac:dyDescent="0.25">
      <c r="B87" s="6"/>
      <c r="C87" s="7"/>
      <c r="D87" s="7"/>
      <c r="E87" s="6"/>
      <c r="F87" s="6"/>
      <c r="G87" s="6"/>
      <c r="H87" s="7"/>
      <c r="I87" s="7"/>
      <c r="J87" s="6"/>
    </row>
    <row r="88" spans="2:10" x14ac:dyDescent="0.25">
      <c r="B88" s="6"/>
      <c r="C88" s="7"/>
      <c r="D88" s="7"/>
      <c r="E88" s="6"/>
      <c r="F88" s="6"/>
      <c r="G88" s="6"/>
      <c r="H88" s="7"/>
      <c r="I88" s="7"/>
      <c r="J88" s="6"/>
    </row>
    <row r="89" spans="2:10" x14ac:dyDescent="0.25">
      <c r="B89" s="6"/>
      <c r="C89" s="7"/>
      <c r="D89" s="7"/>
      <c r="E89" s="6"/>
      <c r="F89" s="6"/>
      <c r="G89" s="6"/>
      <c r="H89" s="7"/>
      <c r="I89" s="7"/>
      <c r="J89" s="6"/>
    </row>
    <row r="90" spans="2:10" x14ac:dyDescent="0.25">
      <c r="B90" s="6"/>
      <c r="C90" s="7"/>
      <c r="D90" s="7"/>
      <c r="E90" s="6"/>
      <c r="F90" s="6"/>
      <c r="G90" s="6"/>
      <c r="H90" s="7"/>
      <c r="I90" s="7"/>
      <c r="J90" s="6"/>
    </row>
    <row r="91" spans="2:10" x14ac:dyDescent="0.25">
      <c r="B91" s="6"/>
      <c r="C91" s="7"/>
      <c r="D91" s="7"/>
      <c r="E91" s="6"/>
      <c r="F91" s="6"/>
      <c r="G91" s="6"/>
      <c r="H91" s="7"/>
      <c r="I91" s="7"/>
      <c r="J91" s="6"/>
    </row>
    <row r="92" spans="2:10" x14ac:dyDescent="0.25">
      <c r="B92" s="6"/>
      <c r="C92" s="7"/>
      <c r="D92" s="7"/>
      <c r="E92" s="6"/>
      <c r="F92" s="6"/>
      <c r="G92" s="6"/>
      <c r="H92" s="7"/>
      <c r="I92" s="7"/>
      <c r="J92" s="6"/>
    </row>
    <row r="93" spans="2:10" x14ac:dyDescent="0.25">
      <c r="B93" s="6"/>
      <c r="C93" s="7"/>
      <c r="D93" s="7"/>
      <c r="E93" s="6"/>
      <c r="F93" s="6"/>
      <c r="G93" s="6"/>
      <c r="H93" s="7"/>
      <c r="I93" s="7"/>
      <c r="J93" s="6"/>
    </row>
    <row r="94" spans="2:10" x14ac:dyDescent="0.25">
      <c r="B94" s="6"/>
      <c r="C94" s="7"/>
      <c r="D94" s="7"/>
      <c r="E94" s="6"/>
      <c r="F94" s="6"/>
      <c r="G94" s="6"/>
      <c r="H94" s="7"/>
      <c r="I94" s="7"/>
      <c r="J94" s="6"/>
    </row>
    <row r="95" spans="2:10" x14ac:dyDescent="0.25">
      <c r="B95" s="6"/>
      <c r="C95" s="7"/>
      <c r="D95" s="7"/>
      <c r="E95" s="6"/>
      <c r="F95" s="6"/>
      <c r="G95" s="6"/>
      <c r="H95" s="7"/>
      <c r="I95" s="7"/>
      <c r="J95" s="6"/>
    </row>
    <row r="96" spans="2:10" x14ac:dyDescent="0.25">
      <c r="B96" s="6"/>
      <c r="C96" s="7"/>
      <c r="D96" s="7"/>
      <c r="E96" s="6"/>
      <c r="F96" s="6"/>
      <c r="G96" s="6"/>
      <c r="H96" s="7"/>
      <c r="I96" s="7"/>
      <c r="J96" s="6"/>
    </row>
    <row r="97" spans="2:10" x14ac:dyDescent="0.25">
      <c r="B97" s="6"/>
      <c r="C97" s="7"/>
      <c r="D97" s="7"/>
      <c r="E97" s="6"/>
      <c r="F97" s="6"/>
      <c r="G97" s="6"/>
      <c r="H97" s="7"/>
      <c r="I97" s="7"/>
      <c r="J97" s="6"/>
    </row>
    <row r="98" spans="2:10" x14ac:dyDescent="0.25">
      <c r="B98" s="6"/>
      <c r="C98" s="7"/>
      <c r="D98" s="7"/>
      <c r="E98" s="6"/>
      <c r="F98" s="6"/>
      <c r="G98" s="6"/>
      <c r="H98" s="7"/>
      <c r="I98" s="7"/>
      <c r="J98" s="6"/>
    </row>
    <row r="99" spans="2:10" x14ac:dyDescent="0.25">
      <c r="B99" s="6"/>
      <c r="C99" s="7"/>
      <c r="D99" s="7"/>
      <c r="E99" s="6"/>
      <c r="F99" s="6"/>
      <c r="G99" s="6"/>
      <c r="H99" s="7"/>
      <c r="I99" s="7"/>
      <c r="J99" s="6"/>
    </row>
    <row r="100" spans="2:10" x14ac:dyDescent="0.25">
      <c r="B100" s="6"/>
      <c r="C100" s="7"/>
      <c r="D100" s="7"/>
      <c r="E100" s="6"/>
      <c r="F100" s="6"/>
      <c r="G100" s="6"/>
      <c r="H100" s="7"/>
      <c r="I100" s="7"/>
      <c r="J100" s="6"/>
    </row>
    <row r="101" spans="2:10" x14ac:dyDescent="0.25">
      <c r="B101" s="6"/>
      <c r="C101" s="7"/>
      <c r="D101" s="7"/>
      <c r="E101" s="6"/>
      <c r="F101" s="6"/>
      <c r="G101" s="6"/>
      <c r="H101" s="7"/>
      <c r="I101" s="7"/>
      <c r="J101" s="6"/>
    </row>
    <row r="102" spans="2:10" x14ac:dyDescent="0.25">
      <c r="B102" s="6"/>
      <c r="C102" s="7"/>
      <c r="D102" s="7"/>
      <c r="E102" s="6"/>
      <c r="F102" s="6"/>
      <c r="G102" s="6"/>
      <c r="H102" s="7"/>
      <c r="I102" s="7"/>
      <c r="J102" s="6"/>
    </row>
    <row r="103" spans="2:10" x14ac:dyDescent="0.25">
      <c r="B103" s="6"/>
      <c r="C103" s="7"/>
      <c r="D103" s="7"/>
      <c r="E103" s="6"/>
      <c r="F103" s="6"/>
      <c r="G103" s="6"/>
      <c r="H103" s="7"/>
      <c r="I103" s="7"/>
      <c r="J103" s="6"/>
    </row>
    <row r="104" spans="2:10" x14ac:dyDescent="0.25">
      <c r="B104" s="6"/>
      <c r="C104" s="7"/>
      <c r="D104" s="7"/>
      <c r="E104" s="6"/>
      <c r="F104" s="6"/>
      <c r="G104" s="6"/>
      <c r="H104" s="7"/>
      <c r="I104" s="7"/>
      <c r="J104" s="6"/>
    </row>
    <row r="105" spans="2:10" x14ac:dyDescent="0.25">
      <c r="B105" s="6"/>
      <c r="C105" s="7"/>
      <c r="D105" s="7"/>
      <c r="E105" s="6"/>
      <c r="F105" s="6"/>
      <c r="G105" s="6"/>
      <c r="H105" s="7"/>
      <c r="I105" s="7"/>
      <c r="J105" s="6"/>
    </row>
    <row r="106" spans="2:10" x14ac:dyDescent="0.25">
      <c r="B106" s="6"/>
      <c r="C106" s="7"/>
      <c r="D106" s="7"/>
      <c r="E106" s="6"/>
      <c r="F106" s="6"/>
      <c r="G106" s="6"/>
      <c r="H106" s="7"/>
      <c r="I106" s="7"/>
      <c r="J106" s="6"/>
    </row>
    <row r="107" spans="2:10" x14ac:dyDescent="0.25">
      <c r="B107" s="6"/>
      <c r="C107" s="7"/>
      <c r="D107" s="7"/>
      <c r="E107" s="6"/>
      <c r="F107" s="6"/>
      <c r="G107" s="6"/>
      <c r="H107" s="7"/>
      <c r="I107" s="7"/>
      <c r="J107" s="6"/>
    </row>
    <row r="108" spans="2:10" x14ac:dyDescent="0.25">
      <c r="B108" s="6"/>
      <c r="C108" s="7"/>
      <c r="D108" s="7"/>
      <c r="E108" s="6"/>
      <c r="F108" s="6"/>
      <c r="G108" s="6"/>
      <c r="H108" s="7"/>
      <c r="I108" s="7"/>
      <c r="J108" s="6"/>
    </row>
    <row r="109" spans="2:10" x14ac:dyDescent="0.25">
      <c r="B109" s="6"/>
      <c r="C109" s="7"/>
      <c r="D109" s="7"/>
      <c r="E109" s="6"/>
      <c r="F109" s="6"/>
      <c r="G109" s="6"/>
      <c r="H109" s="7"/>
      <c r="I109" s="7"/>
      <c r="J109" s="6"/>
    </row>
    <row r="110" spans="2:10" x14ac:dyDescent="0.25">
      <c r="B110" s="6"/>
      <c r="C110" s="7"/>
      <c r="D110" s="7"/>
      <c r="E110" s="6"/>
      <c r="F110" s="6"/>
      <c r="G110" s="6"/>
      <c r="H110" s="7"/>
      <c r="I110" s="7"/>
      <c r="J110" s="6"/>
    </row>
    <row r="111" spans="2:10" x14ac:dyDescent="0.25">
      <c r="B111" s="6"/>
      <c r="C111" s="7"/>
      <c r="D111" s="7"/>
      <c r="E111" s="6"/>
      <c r="F111" s="6"/>
      <c r="G111" s="6"/>
      <c r="H111" s="7"/>
      <c r="I111" s="7"/>
      <c r="J111" s="6"/>
    </row>
    <row r="112" spans="2:10" x14ac:dyDescent="0.25">
      <c r="B112" s="6"/>
      <c r="C112" s="7"/>
      <c r="D112" s="7"/>
      <c r="E112" s="6"/>
      <c r="F112" s="6"/>
      <c r="G112" s="6"/>
      <c r="H112" s="7"/>
      <c r="I112" s="7"/>
      <c r="J112" s="6"/>
    </row>
    <row r="113" spans="2:10" x14ac:dyDescent="0.25">
      <c r="B113" s="6"/>
      <c r="C113" s="7"/>
      <c r="D113" s="7"/>
      <c r="E113" s="6"/>
      <c r="F113" s="6"/>
      <c r="G113" s="6"/>
      <c r="H113" s="7"/>
      <c r="I113" s="7"/>
      <c r="J113" s="6"/>
    </row>
    <row r="114" spans="2:10" x14ac:dyDescent="0.25">
      <c r="B114" s="6"/>
      <c r="C114" s="7"/>
      <c r="D114" s="7"/>
      <c r="E114" s="6"/>
      <c r="F114" s="6"/>
      <c r="G114" s="6"/>
      <c r="H114" s="7"/>
      <c r="I114" s="7"/>
      <c r="J114" s="6"/>
    </row>
    <row r="115" spans="2:10" x14ac:dyDescent="0.25">
      <c r="B115" s="6"/>
      <c r="C115" s="7"/>
      <c r="D115" s="7"/>
      <c r="E115" s="6"/>
      <c r="F115" s="6"/>
      <c r="G115" s="6"/>
      <c r="H115" s="7"/>
      <c r="I115" s="7"/>
      <c r="J115" s="6"/>
    </row>
    <row r="116" spans="2:10" x14ac:dyDescent="0.25">
      <c r="B116" s="6"/>
      <c r="C116" s="7"/>
      <c r="D116" s="7"/>
      <c r="E116" s="6"/>
      <c r="F116" s="6"/>
      <c r="G116" s="6"/>
      <c r="H116" s="7"/>
      <c r="I116" s="7"/>
      <c r="J116" s="6"/>
    </row>
    <row r="117" spans="2:10" x14ac:dyDescent="0.25">
      <c r="B117" s="6"/>
      <c r="C117" s="7"/>
      <c r="D117" s="7"/>
      <c r="E117" s="6"/>
      <c r="F117" s="6"/>
      <c r="G117" s="6"/>
      <c r="H117" s="7"/>
      <c r="I117" s="7"/>
      <c r="J117" s="6"/>
    </row>
    <row r="118" spans="2:10" x14ac:dyDescent="0.25">
      <c r="B118" s="6"/>
      <c r="C118" s="7"/>
      <c r="D118" s="7"/>
      <c r="E118" s="6"/>
      <c r="F118" s="6"/>
      <c r="G118" s="6"/>
      <c r="H118" s="7"/>
      <c r="I118" s="7"/>
      <c r="J118" s="6"/>
    </row>
    <row r="119" spans="2:10" x14ac:dyDescent="0.25">
      <c r="B119" s="6"/>
      <c r="C119" s="7"/>
      <c r="D119" s="7"/>
      <c r="E119" s="6"/>
      <c r="F119" s="6"/>
      <c r="G119" s="6"/>
      <c r="H119" s="7"/>
      <c r="I119" s="7"/>
      <c r="J119" s="6"/>
    </row>
    <row r="120" spans="2:10" x14ac:dyDescent="0.25">
      <c r="B120" s="6"/>
      <c r="C120" s="7"/>
      <c r="D120" s="7"/>
      <c r="E120" s="6"/>
      <c r="F120" s="6"/>
      <c r="G120" s="6"/>
      <c r="H120" s="7"/>
      <c r="I120" s="7"/>
      <c r="J120" s="6"/>
    </row>
    <row r="121" spans="2:10" x14ac:dyDescent="0.25">
      <c r="B121" s="6"/>
      <c r="C121" s="7"/>
      <c r="D121" s="7"/>
      <c r="E121" s="6"/>
      <c r="F121" s="6"/>
      <c r="G121" s="6"/>
      <c r="H121" s="7"/>
      <c r="I121" s="7"/>
      <c r="J121" s="6"/>
    </row>
    <row r="122" spans="2:10" x14ac:dyDescent="0.25">
      <c r="B122" s="6"/>
      <c r="C122" s="7"/>
      <c r="D122" s="7"/>
      <c r="E122" s="6"/>
      <c r="F122" s="6"/>
      <c r="G122" s="6"/>
      <c r="H122" s="7"/>
      <c r="I122" s="7"/>
      <c r="J122" s="6"/>
    </row>
    <row r="123" spans="2:10" x14ac:dyDescent="0.25">
      <c r="B123" s="6"/>
      <c r="C123" s="7"/>
      <c r="D123" s="7"/>
      <c r="E123" s="6"/>
      <c r="F123" s="6"/>
      <c r="G123" s="6"/>
      <c r="H123" s="7"/>
      <c r="I123" s="7"/>
      <c r="J123" s="6"/>
    </row>
    <row r="124" spans="2:10" x14ac:dyDescent="0.25">
      <c r="B124" s="6"/>
      <c r="C124" s="7"/>
      <c r="D124" s="7"/>
      <c r="E124" s="6"/>
      <c r="F124" s="6"/>
      <c r="G124" s="6"/>
      <c r="H124" s="7"/>
      <c r="I124" s="7"/>
      <c r="J124" s="6"/>
    </row>
    <row r="125" spans="2:10" x14ac:dyDescent="0.25">
      <c r="B125" s="6"/>
      <c r="C125" s="7"/>
      <c r="D125" s="7"/>
      <c r="E125" s="6"/>
      <c r="F125" s="6"/>
      <c r="G125" s="6"/>
      <c r="H125" s="7"/>
      <c r="I125" s="7"/>
      <c r="J125" s="6"/>
    </row>
    <row r="126" spans="2:10" x14ac:dyDescent="0.25">
      <c r="B126" s="6"/>
      <c r="C126" s="7"/>
      <c r="D126" s="7"/>
      <c r="E126" s="6"/>
      <c r="F126" s="6"/>
      <c r="G126" s="6"/>
      <c r="H126" s="7"/>
      <c r="I126" s="7"/>
      <c r="J126" s="6"/>
    </row>
    <row r="127" spans="2:10" x14ac:dyDescent="0.25">
      <c r="B127" s="6"/>
      <c r="C127" s="7"/>
      <c r="D127" s="7"/>
      <c r="E127" s="6"/>
      <c r="F127" s="6"/>
      <c r="G127" s="6"/>
      <c r="H127" s="7"/>
      <c r="I127" s="7"/>
      <c r="J127" s="6"/>
    </row>
    <row r="128" spans="2:10" x14ac:dyDescent="0.25">
      <c r="B128" s="6"/>
      <c r="C128" s="7"/>
      <c r="D128" s="7"/>
      <c r="E128" s="6"/>
      <c r="F128" s="6"/>
      <c r="G128" s="6"/>
      <c r="H128" s="7"/>
      <c r="I128" s="7"/>
      <c r="J128" s="6"/>
    </row>
    <row r="129" spans="2:10" x14ac:dyDescent="0.25">
      <c r="B129" s="6"/>
      <c r="C129" s="7"/>
      <c r="D129" s="7"/>
      <c r="E129" s="6"/>
      <c r="F129" s="6"/>
      <c r="G129" s="6"/>
      <c r="H129" s="7"/>
      <c r="I129" s="7"/>
      <c r="J129" s="6"/>
    </row>
    <row r="130" spans="2:10" x14ac:dyDescent="0.25">
      <c r="B130" s="6"/>
      <c r="C130" s="7"/>
      <c r="D130" s="7"/>
      <c r="E130" s="6"/>
      <c r="F130" s="6"/>
      <c r="G130" s="6"/>
      <c r="H130" s="7"/>
      <c r="I130" s="7"/>
      <c r="J130" s="6"/>
    </row>
    <row r="131" spans="2:10" x14ac:dyDescent="0.25">
      <c r="B131" s="6"/>
      <c r="C131" s="7"/>
      <c r="D131" s="7"/>
      <c r="E131" s="6"/>
      <c r="F131" s="6"/>
      <c r="G131" s="6"/>
      <c r="H131" s="7"/>
      <c r="I131" s="7"/>
      <c r="J131" s="6"/>
    </row>
    <row r="132" spans="2:10" x14ac:dyDescent="0.25">
      <c r="B132" s="6"/>
      <c r="C132" s="7"/>
      <c r="D132" s="7"/>
      <c r="E132" s="6"/>
      <c r="F132" s="6"/>
      <c r="G132" s="6"/>
      <c r="H132" s="7"/>
      <c r="I132" s="7"/>
      <c r="J132" s="6"/>
    </row>
    <row r="133" spans="2:10" x14ac:dyDescent="0.25">
      <c r="B133" s="6"/>
      <c r="C133" s="7"/>
      <c r="D133" s="7"/>
      <c r="E133" s="6"/>
      <c r="F133" s="6"/>
      <c r="G133" s="6"/>
      <c r="H133" s="7"/>
      <c r="I133" s="7"/>
      <c r="J133" s="6"/>
    </row>
    <row r="134" spans="2:10" x14ac:dyDescent="0.25">
      <c r="B134" s="6"/>
      <c r="C134" s="7"/>
      <c r="D134" s="7"/>
      <c r="E134" s="6"/>
      <c r="F134" s="6"/>
      <c r="G134" s="6"/>
      <c r="H134" s="7"/>
      <c r="I134" s="7"/>
      <c r="J134" s="6"/>
    </row>
    <row r="135" spans="2:10" x14ac:dyDescent="0.25">
      <c r="B135" s="6"/>
      <c r="C135" s="7"/>
      <c r="D135" s="7"/>
      <c r="E135" s="6"/>
      <c r="F135" s="6"/>
      <c r="G135" s="6"/>
      <c r="H135" s="7"/>
      <c r="I135" s="7"/>
      <c r="J135" s="6"/>
    </row>
    <row r="136" spans="2:10" x14ac:dyDescent="0.25">
      <c r="B136" s="6"/>
      <c r="C136" s="7"/>
      <c r="D136" s="7"/>
      <c r="E136" s="6"/>
      <c r="F136" s="6"/>
      <c r="G136" s="6"/>
      <c r="H136" s="7"/>
      <c r="I136" s="7"/>
      <c r="J136" s="6"/>
    </row>
    <row r="137" spans="2:10" x14ac:dyDescent="0.25">
      <c r="B137" s="6"/>
      <c r="C137" s="7"/>
      <c r="D137" s="7"/>
      <c r="E137" s="6"/>
      <c r="F137" s="6"/>
      <c r="G137" s="6"/>
      <c r="H137" s="7"/>
      <c r="I137" s="7"/>
      <c r="J137" s="6"/>
    </row>
    <row r="138" spans="2:10" x14ac:dyDescent="0.25">
      <c r="B138" s="6"/>
      <c r="C138" s="7"/>
      <c r="D138" s="7"/>
      <c r="E138" s="6"/>
      <c r="F138" s="6"/>
      <c r="G138" s="6"/>
      <c r="H138" s="7"/>
      <c r="I138" s="7"/>
      <c r="J138" s="6"/>
    </row>
    <row r="139" spans="2:10" x14ac:dyDescent="0.25">
      <c r="B139" s="6"/>
      <c r="C139" s="7"/>
      <c r="D139" s="7"/>
      <c r="E139" s="6"/>
      <c r="F139" s="6"/>
      <c r="G139" s="6"/>
      <c r="H139" s="7"/>
      <c r="I139" s="7"/>
      <c r="J139" s="6"/>
    </row>
    <row r="140" spans="2:10" x14ac:dyDescent="0.25">
      <c r="B140" s="6"/>
      <c r="C140" s="7"/>
      <c r="D140" s="7"/>
      <c r="E140" s="6"/>
      <c r="F140" s="6"/>
      <c r="G140" s="6"/>
      <c r="H140" s="7"/>
      <c r="I140" s="7"/>
      <c r="J140" s="6"/>
    </row>
    <row r="141" spans="2:10" x14ac:dyDescent="0.25">
      <c r="B141" s="6"/>
      <c r="C141" s="7"/>
      <c r="D141" s="7"/>
      <c r="E141" s="6"/>
      <c r="F141" s="6"/>
      <c r="G141" s="6"/>
      <c r="H141" s="7"/>
      <c r="I141" s="7"/>
      <c r="J141" s="6"/>
    </row>
    <row r="142" spans="2:10" x14ac:dyDescent="0.25">
      <c r="B142" s="6"/>
      <c r="C142" s="7"/>
      <c r="D142" s="7"/>
      <c r="E142" s="6"/>
      <c r="F142" s="6"/>
      <c r="G142" s="6"/>
      <c r="H142" s="7"/>
      <c r="I142" s="7"/>
      <c r="J142" s="6"/>
    </row>
    <row r="143" spans="2:10" x14ac:dyDescent="0.25">
      <c r="B143" s="6"/>
      <c r="C143" s="7"/>
      <c r="D143" s="7"/>
      <c r="E143" s="6"/>
      <c r="F143" s="6"/>
      <c r="G143" s="6"/>
      <c r="H143" s="7"/>
      <c r="I143" s="7"/>
      <c r="J143" s="6"/>
    </row>
    <row r="144" spans="2:10" x14ac:dyDescent="0.25">
      <c r="B144" s="6"/>
      <c r="C144" s="7"/>
      <c r="D144" s="7"/>
      <c r="E144" s="6"/>
      <c r="F144" s="6"/>
      <c r="G144" s="6"/>
      <c r="H144" s="7"/>
      <c r="I144" s="7"/>
      <c r="J144" s="6"/>
    </row>
    <row r="145" spans="2:10" x14ac:dyDescent="0.25">
      <c r="B145" s="6"/>
      <c r="C145" s="7"/>
      <c r="D145" s="7"/>
      <c r="E145" s="6"/>
      <c r="F145" s="6"/>
      <c r="G145" s="6"/>
      <c r="H145" s="7"/>
      <c r="I145" s="7"/>
      <c r="J145" s="6"/>
    </row>
    <row r="146" spans="2:10" x14ac:dyDescent="0.25">
      <c r="B146" s="6"/>
      <c r="C146" s="7"/>
      <c r="D146" s="7"/>
      <c r="E146" s="6"/>
      <c r="F146" s="6"/>
      <c r="G146" s="6"/>
      <c r="H146" s="7"/>
      <c r="I146" s="7"/>
      <c r="J146" s="6"/>
    </row>
    <row r="147" spans="2:10" x14ac:dyDescent="0.25">
      <c r="B147" s="6"/>
      <c r="C147" s="7"/>
      <c r="D147" s="7"/>
      <c r="E147" s="6"/>
      <c r="F147" s="6"/>
      <c r="G147" s="6"/>
      <c r="H147" s="7"/>
      <c r="I147" s="7"/>
      <c r="J147" s="6"/>
    </row>
    <row r="148" spans="2:10" x14ac:dyDescent="0.25">
      <c r="B148" s="6"/>
      <c r="C148" s="7"/>
      <c r="D148" s="7"/>
      <c r="E148" s="6"/>
      <c r="F148" s="6"/>
      <c r="G148" s="6"/>
      <c r="H148" s="7"/>
      <c r="I148" s="7"/>
      <c r="J148" s="6"/>
    </row>
    <row r="149" spans="2:10" x14ac:dyDescent="0.25">
      <c r="B149" s="6"/>
      <c r="C149" s="7"/>
      <c r="D149" s="7"/>
      <c r="E149" s="6"/>
      <c r="F149" s="6"/>
      <c r="G149" s="6"/>
      <c r="H149" s="7"/>
      <c r="I149" s="7"/>
      <c r="J149" s="6"/>
    </row>
    <row r="150" spans="2:10" x14ac:dyDescent="0.25">
      <c r="B150" s="6"/>
      <c r="C150" s="7"/>
      <c r="D150" s="7"/>
      <c r="E150" s="6"/>
      <c r="F150" s="6"/>
      <c r="G150" s="6"/>
      <c r="H150" s="7"/>
      <c r="I150" s="7"/>
      <c r="J150" s="6"/>
    </row>
    <row r="151" spans="2:10" x14ac:dyDescent="0.25">
      <c r="B151" s="6"/>
      <c r="C151" s="7"/>
      <c r="D151" s="7"/>
      <c r="E151" s="6"/>
      <c r="F151" s="6"/>
      <c r="G151" s="6"/>
      <c r="H151" s="7"/>
      <c r="I151" s="7"/>
      <c r="J151" s="6"/>
    </row>
    <row r="152" spans="2:10" x14ac:dyDescent="0.25">
      <c r="B152" s="6"/>
      <c r="C152" s="7"/>
      <c r="D152" s="7"/>
      <c r="E152" s="6"/>
      <c r="F152" s="6"/>
      <c r="G152" s="6"/>
      <c r="H152" s="7"/>
      <c r="I152" s="7"/>
      <c r="J152" s="6"/>
    </row>
    <row r="153" spans="2:10" x14ac:dyDescent="0.25">
      <c r="B153" s="6"/>
      <c r="C153" s="7"/>
      <c r="D153" s="7"/>
      <c r="E153" s="6"/>
      <c r="F153" s="6"/>
      <c r="G153" s="6"/>
      <c r="H153" s="7"/>
      <c r="I153" s="7"/>
      <c r="J153" s="6"/>
    </row>
    <row r="154" spans="2:10" x14ac:dyDescent="0.25">
      <c r="B154" s="6"/>
      <c r="C154" s="7"/>
      <c r="D154" s="7"/>
      <c r="E154" s="6"/>
      <c r="F154" s="6"/>
      <c r="G154" s="6"/>
      <c r="H154" s="7"/>
      <c r="I154" s="7"/>
      <c r="J154" s="6"/>
    </row>
    <row r="155" spans="2:10" x14ac:dyDescent="0.25">
      <c r="B155" s="6"/>
      <c r="C155" s="7"/>
      <c r="D155" s="7"/>
      <c r="E155" s="6"/>
      <c r="F155" s="6"/>
      <c r="G155" s="6"/>
      <c r="H155" s="7"/>
      <c r="I155" s="7"/>
      <c r="J155" s="6"/>
    </row>
    <row r="156" spans="2:10" x14ac:dyDescent="0.25">
      <c r="B156" s="6"/>
      <c r="C156" s="7"/>
      <c r="D156" s="7"/>
      <c r="E156" s="6"/>
      <c r="F156" s="6"/>
      <c r="G156" s="6"/>
      <c r="H156" s="7"/>
      <c r="I156" s="7"/>
      <c r="J156" s="6"/>
    </row>
    <row r="157" spans="2:10" x14ac:dyDescent="0.25">
      <c r="B157" s="6"/>
      <c r="C157" s="7"/>
      <c r="D157" s="7"/>
      <c r="E157" s="6"/>
      <c r="F157" s="6"/>
      <c r="G157" s="6"/>
      <c r="H157" s="7"/>
      <c r="I157" s="7"/>
      <c r="J157" s="6"/>
    </row>
    <row r="158" spans="2:10" x14ac:dyDescent="0.25">
      <c r="B158" s="6"/>
      <c r="C158" s="7"/>
      <c r="D158" s="7"/>
      <c r="E158" s="6"/>
      <c r="F158" s="6"/>
      <c r="G158" s="6"/>
      <c r="H158" s="7"/>
      <c r="I158" s="7"/>
      <c r="J158" s="6"/>
    </row>
    <row r="159" spans="2:10" x14ac:dyDescent="0.25">
      <c r="B159" s="6"/>
      <c r="C159" s="7"/>
      <c r="D159" s="7"/>
      <c r="E159" s="6"/>
      <c r="F159" s="6"/>
      <c r="G159" s="6"/>
      <c r="H159" s="7"/>
      <c r="I159" s="7"/>
      <c r="J159" s="6"/>
    </row>
    <row r="160" spans="2:10" x14ac:dyDescent="0.25">
      <c r="B160" s="6"/>
      <c r="C160" s="7"/>
      <c r="D160" s="7"/>
      <c r="E160" s="6"/>
      <c r="F160" s="6"/>
      <c r="G160" s="6"/>
      <c r="H160" s="7"/>
      <c r="I160" s="7"/>
      <c r="J160" s="6"/>
    </row>
    <row r="161" spans="2:10" x14ac:dyDescent="0.25">
      <c r="B161" s="6"/>
      <c r="C161" s="7"/>
      <c r="D161" s="7"/>
      <c r="E161" s="6"/>
      <c r="F161" s="6"/>
      <c r="G161" s="6"/>
      <c r="H161" s="7"/>
      <c r="I161" s="7"/>
      <c r="J161" s="6"/>
    </row>
    <row r="162" spans="2:10" x14ac:dyDescent="0.25">
      <c r="B162" s="6"/>
      <c r="C162" s="7"/>
      <c r="D162" s="7"/>
      <c r="E162" s="6"/>
      <c r="F162" s="6"/>
      <c r="G162" s="6"/>
      <c r="H162" s="7"/>
      <c r="I162" s="7"/>
      <c r="J162" s="6"/>
    </row>
    <row r="163" spans="2:10" x14ac:dyDescent="0.25">
      <c r="B163" s="6"/>
      <c r="C163" s="7"/>
      <c r="D163" s="7"/>
      <c r="E163" s="6"/>
      <c r="F163" s="6"/>
      <c r="G163" s="6"/>
      <c r="H163" s="7"/>
      <c r="I163" s="7"/>
      <c r="J163" s="6"/>
    </row>
    <row r="164" spans="2:10" x14ac:dyDescent="0.25">
      <c r="B164" s="6"/>
      <c r="C164" s="7"/>
      <c r="D164" s="7"/>
      <c r="E164" s="6"/>
      <c r="F164" s="6"/>
      <c r="G164" s="6"/>
      <c r="H164" s="7"/>
      <c r="I164" s="7"/>
      <c r="J164" s="6"/>
    </row>
    <row r="165" spans="2:10" x14ac:dyDescent="0.25">
      <c r="B165" s="6"/>
      <c r="C165" s="7"/>
      <c r="D165" s="7"/>
      <c r="E165" s="6"/>
      <c r="F165" s="6"/>
      <c r="G165" s="6"/>
      <c r="H165" s="7"/>
      <c r="I165" s="7"/>
      <c r="J165" s="6"/>
    </row>
    <row r="166" spans="2:10" x14ac:dyDescent="0.25">
      <c r="B166" s="6"/>
      <c r="C166" s="7"/>
      <c r="D166" s="7"/>
      <c r="E166" s="6"/>
      <c r="F166" s="6"/>
      <c r="G166" s="6"/>
      <c r="H166" s="7"/>
      <c r="I166" s="7"/>
      <c r="J166" s="6"/>
    </row>
    <row r="167" spans="2:10" x14ac:dyDescent="0.25">
      <c r="B167" s="6"/>
      <c r="C167" s="7"/>
      <c r="D167" s="7"/>
      <c r="E167" s="6"/>
      <c r="F167" s="6"/>
      <c r="G167" s="6"/>
      <c r="H167" s="7"/>
      <c r="I167" s="7"/>
      <c r="J167" s="6"/>
    </row>
    <row r="168" spans="2:10" x14ac:dyDescent="0.25">
      <c r="B168" s="6"/>
      <c r="C168" s="7"/>
      <c r="D168" s="7"/>
      <c r="E168" s="6"/>
      <c r="F168" s="6"/>
      <c r="G168" s="6"/>
      <c r="H168" s="7"/>
      <c r="I168" s="7"/>
      <c r="J168" s="6"/>
    </row>
    <row r="169" spans="2:10" x14ac:dyDescent="0.25">
      <c r="B169" s="6"/>
      <c r="C169" s="7"/>
      <c r="D169" s="7"/>
      <c r="E169" s="6"/>
      <c r="F169" s="6"/>
      <c r="G169" s="6"/>
      <c r="H169" s="7"/>
      <c r="I169" s="7"/>
      <c r="J169" s="6"/>
    </row>
    <row r="170" spans="2:10" x14ac:dyDescent="0.25">
      <c r="B170" s="6"/>
      <c r="C170" s="7"/>
      <c r="D170" s="7"/>
      <c r="E170" s="6"/>
      <c r="F170" s="6"/>
      <c r="G170" s="6"/>
      <c r="H170" s="7"/>
      <c r="I170" s="7"/>
      <c r="J170" s="6"/>
    </row>
    <row r="171" spans="2:10" x14ac:dyDescent="0.25">
      <c r="B171" s="6"/>
      <c r="C171" s="7"/>
      <c r="D171" s="7"/>
      <c r="E171" s="6"/>
      <c r="F171" s="6"/>
      <c r="G171" s="6"/>
      <c r="H171" s="7"/>
      <c r="I171" s="7"/>
      <c r="J171" s="6"/>
    </row>
    <row r="172" spans="2:10" x14ac:dyDescent="0.25">
      <c r="B172" s="6"/>
      <c r="C172" s="7"/>
      <c r="D172" s="7"/>
      <c r="E172" s="6"/>
      <c r="F172" s="6"/>
      <c r="G172" s="6"/>
      <c r="H172" s="7"/>
      <c r="I172" s="7"/>
      <c r="J172" s="6"/>
    </row>
    <row r="173" spans="2:10" x14ac:dyDescent="0.25">
      <c r="B173" s="6"/>
      <c r="C173" s="7"/>
      <c r="D173" s="7"/>
      <c r="E173" s="6"/>
      <c r="F173" s="6"/>
      <c r="G173" s="6"/>
      <c r="H173" s="7"/>
      <c r="I173" s="7"/>
      <c r="J173" s="6"/>
    </row>
    <row r="174" spans="2:10" x14ac:dyDescent="0.25">
      <c r="B174" s="6"/>
      <c r="C174" s="7"/>
      <c r="D174" s="7"/>
      <c r="E174" s="6"/>
      <c r="F174" s="6"/>
      <c r="G174" s="6"/>
      <c r="H174" s="7"/>
      <c r="I174" s="7"/>
      <c r="J174" s="6"/>
    </row>
    <row r="175" spans="2:10" x14ac:dyDescent="0.25">
      <c r="B175" s="6"/>
      <c r="C175" s="7"/>
      <c r="D175" s="7"/>
      <c r="E175" s="6"/>
      <c r="F175" s="6"/>
      <c r="G175" s="6"/>
      <c r="H175" s="7"/>
      <c r="I175" s="7"/>
      <c r="J175" s="6"/>
    </row>
    <row r="176" spans="2:10" x14ac:dyDescent="0.25">
      <c r="B176" s="6"/>
      <c r="C176" s="7"/>
      <c r="D176" s="7"/>
      <c r="E176" s="6"/>
      <c r="F176" s="6"/>
      <c r="G176" s="6"/>
      <c r="H176" s="7"/>
      <c r="I176" s="7"/>
    </row>
    <row r="177" spans="2:9" x14ac:dyDescent="0.25">
      <c r="B177" s="6"/>
      <c r="C177" s="7"/>
      <c r="D177" s="7"/>
      <c r="E177" s="6"/>
      <c r="F177" s="6"/>
      <c r="G177" s="6"/>
      <c r="H177" s="7"/>
      <c r="I177" s="7"/>
    </row>
    <row r="178" spans="2:9" x14ac:dyDescent="0.25">
      <c r="B178" s="6"/>
      <c r="C178" s="7"/>
      <c r="D178" s="7"/>
      <c r="E178" s="6"/>
      <c r="F178" s="6"/>
      <c r="G178" s="6"/>
      <c r="H178" s="7"/>
      <c r="I178" s="7"/>
    </row>
    <row r="179" spans="2:9" x14ac:dyDescent="0.25">
      <c r="B179" s="6"/>
      <c r="C179" s="7"/>
      <c r="D179" s="7"/>
      <c r="E179" s="6"/>
      <c r="F179" s="6"/>
      <c r="G179" s="6"/>
      <c r="H179" s="7"/>
    </row>
    <row r="180" spans="2:9" x14ac:dyDescent="0.25">
      <c r="B180" s="6"/>
      <c r="C180" s="7"/>
      <c r="D180" s="7"/>
      <c r="E180" s="6"/>
      <c r="F180" s="6"/>
    </row>
    <row r="181" spans="2:9" x14ac:dyDescent="0.25">
      <c r="B181" s="6"/>
      <c r="C181" s="7"/>
      <c r="D181" s="7"/>
      <c r="E181" s="6"/>
      <c r="F181" s="6"/>
    </row>
    <row r="182" spans="2:9" x14ac:dyDescent="0.25">
      <c r="B182" s="6"/>
      <c r="C182" s="7"/>
      <c r="D182" s="7"/>
      <c r="E182" s="6"/>
      <c r="F182" s="6"/>
    </row>
    <row r="183" spans="2:9" x14ac:dyDescent="0.25">
      <c r="B183" s="6"/>
      <c r="C183" s="7"/>
      <c r="D183" s="7"/>
      <c r="E183" s="6"/>
      <c r="F183" s="6"/>
    </row>
  </sheetData>
  <sheetProtection sheet="1" selectLockedCells="1"/>
  <mergeCells count="24">
    <mergeCell ref="B67:C67"/>
    <mergeCell ref="B64:C64"/>
    <mergeCell ref="B65:C65"/>
    <mergeCell ref="B37:C37"/>
    <mergeCell ref="B62:C62"/>
    <mergeCell ref="B51:E53"/>
    <mergeCell ref="B63:C63"/>
    <mergeCell ref="B66:C66"/>
    <mergeCell ref="B2:J2"/>
    <mergeCell ref="D4:H4"/>
    <mergeCell ref="B36:C36"/>
    <mergeCell ref="G40:J40"/>
    <mergeCell ref="B50:E50"/>
    <mergeCell ref="E5:G5"/>
    <mergeCell ref="E6:G6"/>
    <mergeCell ref="G41:J45"/>
    <mergeCell ref="B8:E8"/>
    <mergeCell ref="G8:J8"/>
    <mergeCell ref="B39:D39"/>
    <mergeCell ref="G31:I31"/>
    <mergeCell ref="G26:I26"/>
    <mergeCell ref="G17:I17"/>
    <mergeCell ref="G10:I10"/>
    <mergeCell ref="B10:D10"/>
  </mergeCells>
  <conditionalFormatting sqref="C58:C59">
    <cfRule type="cellIs" dxfId="1" priority="209" operator="between">
      <formula>1</formula>
      <formula>3</formula>
    </cfRule>
  </conditionalFormatting>
  <conditionalFormatting sqref="I28">
    <cfRule type="expression" dxfId="0" priority="5">
      <formula>AND($G$28="", $I$28&lt;&gt;"")</formula>
    </cfRule>
  </conditionalFormatting>
  <dataValidations count="8">
    <dataValidation type="list" allowBlank="1" showInputMessage="1" showErrorMessage="1" sqref="E5" xr:uid="{CF4E9A55-FD1B-4665-A1BE-6D73E4B94B82}">
      <formula1>$AH$11:$AH$13</formula1>
    </dataValidation>
    <dataValidation allowBlank="1" showInputMessage="1" showErrorMessage="1" errorTitle="Enter 4 digit course code" error="Example: &quot;ENGL&quot;" sqref="H33:H37 H28:H29 H19:H23 H15 H12:H13" xr:uid="{F19901E8-E265-4DEE-8A4A-73E5BF75FA11}"/>
    <dataValidation type="whole" operator="greaterThanOrEqual" allowBlank="1" showInputMessage="1" showErrorMessage="1" errorTitle="Please enter a number" error="The number of credits earned for this elective should be entered here." sqref="I12:I15 I19:I23 I28:I29 I33:I37" xr:uid="{A3B83652-76F4-457C-AA15-C6C5096DF399}">
      <formula1>0</formula1>
    </dataValidation>
    <dataValidation allowBlank="1" showInputMessage="1" showErrorMessage="1" errorTitle="Enter a 4 digit course code" error="Example: &quot;ENGL&quot;" sqref="B41:B45" xr:uid="{2AF3A867-B556-4654-8D56-57FC19728B11}"/>
    <dataValidation type="whole" operator="greaterThanOrEqual" allowBlank="1" showInputMessage="1" showErrorMessage="1" errorTitle="Please enter a number" error="The number of credits earned for this course should be entered here." sqref="D41:D46 D12:D33" xr:uid="{35269EB1-51A1-4C35-AF34-0B69B47F8D87}">
      <formula1>0</formula1>
    </dataValidation>
    <dataValidation type="whole" operator="equal" allowBlank="1" showInputMessage="1" showErrorMessage="1" errorTitle="Please enter a number" error="Each Co-op term is 3 credits. " sqref="D55:D57" xr:uid="{16109658-EA0D-4FDB-8944-7393FE237F2D}">
      <formula1>3</formula1>
    </dataValidation>
    <dataValidation type="custom" allowBlank="1" showInputMessage="1" showErrorMessage="1" errorTitle="Invalid Input" error="You can’t mark more than one status in the same row — if you want to change the status, clear the original one first." sqref="C55:C57" xr:uid="{6709CB04-CC42-49D9-92B5-B307BFFD569A}">
      <formula1>COUNT($D55:$D55)&lt;=1</formula1>
    </dataValidation>
    <dataValidation type="list" allowBlank="1" showInputMessage="1" showErrorMessage="1" sqref="E6" xr:uid="{6FD87C27-B46E-40F4-875D-52C577DED519}">
      <formula1>$AH$15:$AH$25</formula1>
    </dataValidation>
  </dataValidations>
  <hyperlinks>
    <hyperlink ref="D65" r:id="rId1" xr:uid="{CE26F670-7378-4CA3-9375-CF376276662E}"/>
    <hyperlink ref="D64" r:id="rId2" xr:uid="{DF0DA0D1-AC5A-4697-B64F-7DD6516D95C2}"/>
    <hyperlink ref="D66" r:id="rId3" xr:uid="{289FA32C-A768-493C-9BF4-01D2F5386B17}"/>
    <hyperlink ref="D67" r:id="rId4" xr:uid="{D45CA8CE-4B91-4751-B03B-45797E44F416}"/>
    <hyperlink ref="G40" r:id="rId5" xr:uid="{AD554F53-F44D-4632-9B2F-878388941F6A}"/>
    <hyperlink ref="G8:J8" r:id="rId6" display="Electives" xr:uid="{56ECE47A-296F-440D-B529-2427400BE4FB}"/>
    <hyperlink ref="B39:D39" r:id="rId7" display="Option Required Courses" xr:uid="{8F0BF1AF-7721-4FC2-9954-72AB3BAE3118}"/>
    <hyperlink ref="G40:J40" r:id="rId8" display="Humanities &amp; Social Sciences/Sciences Requirement" xr:uid="{E6EE274B-279A-4703-B084-6670EA733727}"/>
    <hyperlink ref="B8:E8" r:id="rId9" display="Required Courses" xr:uid="{7AD69532-87BA-40B4-A16C-166DAA5BE4A1}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BCOM Planner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 Hijleh, Salma</dc:creator>
  <cp:keywords/>
  <dc:description/>
  <cp:lastModifiedBy>Mehta, Simran</cp:lastModifiedBy>
  <cp:revision/>
  <dcterms:created xsi:type="dcterms:W3CDTF">2025-07-07T20:48:12Z</dcterms:created>
  <dcterms:modified xsi:type="dcterms:W3CDTF">2025-10-31T18:50:32Z</dcterms:modified>
  <cp:category/>
  <cp:contentStatus/>
</cp:coreProperties>
</file>